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mmavila\Desktop\RESPALDO 2018\DOCUMENTOS MARY\INTEGRACIÓN ANUARIO 2018\2 Pensiones\"/>
    </mc:Choice>
  </mc:AlternateContent>
  <bookViews>
    <workbookView xWindow="0" yWindow="0" windowWidth="24000" windowHeight="9735" tabRatio="324"/>
  </bookViews>
  <sheets>
    <sheet name="2.1.2_2018" sheetId="8" r:id="rId1"/>
  </sheets>
  <definedNames>
    <definedName name="_xlnm.Print_Area" localSheetId="0">'2.1.2_2018'!$A$1:$O$62</definedName>
  </definedNames>
  <calcPr calcId="152511"/>
</workbook>
</file>

<file path=xl/calcChain.xml><?xml version="1.0" encoding="utf-8"?>
<calcChain xmlns="http://schemas.openxmlformats.org/spreadsheetml/2006/main">
  <c r="J16" i="8" l="1"/>
  <c r="C54" i="8" l="1"/>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1" i="8"/>
  <c r="C20" i="8"/>
  <c r="C19" i="8"/>
  <c r="C18" i="8"/>
  <c r="C17" i="8"/>
  <c r="C23" i="8" l="1"/>
  <c r="B56" i="8"/>
  <c r="F54" i="8" l="1"/>
  <c r="B54" i="8" s="1"/>
  <c r="F53" i="8"/>
  <c r="B53" i="8" s="1"/>
  <c r="F52" i="8"/>
  <c r="B52" i="8" s="1"/>
  <c r="F51" i="8"/>
  <c r="B51" i="8" s="1"/>
  <c r="F50" i="8"/>
  <c r="B50" i="8" s="1"/>
  <c r="F49" i="8"/>
  <c r="B49" i="8" s="1"/>
  <c r="F48" i="8"/>
  <c r="B48" i="8" s="1"/>
  <c r="F47" i="8"/>
  <c r="B47" i="8" s="1"/>
  <c r="F46" i="8"/>
  <c r="B46" i="8" s="1"/>
  <c r="F45" i="8"/>
  <c r="B45" i="8" s="1"/>
  <c r="F44" i="8"/>
  <c r="B44" i="8" s="1"/>
  <c r="F43" i="8"/>
  <c r="B43" i="8" s="1"/>
  <c r="F42" i="8"/>
  <c r="B42" i="8" s="1"/>
  <c r="F41" i="8"/>
  <c r="B41" i="8" s="1"/>
  <c r="F40" i="8"/>
  <c r="B40" i="8" s="1"/>
  <c r="F39" i="8"/>
  <c r="B39" i="8" s="1"/>
  <c r="F38" i="8"/>
  <c r="B38" i="8" s="1"/>
  <c r="F37" i="8"/>
  <c r="B37" i="8" s="1"/>
  <c r="F36" i="8"/>
  <c r="B36" i="8" s="1"/>
  <c r="F35" i="8"/>
  <c r="B35" i="8" s="1"/>
  <c r="F34" i="8"/>
  <c r="B34" i="8" s="1"/>
  <c r="F33" i="8"/>
  <c r="B33" i="8" s="1"/>
  <c r="F32" i="8"/>
  <c r="B32" i="8" s="1"/>
  <c r="F31" i="8"/>
  <c r="B31" i="8" s="1"/>
  <c r="F30" i="8"/>
  <c r="B30" i="8" s="1"/>
  <c r="F29" i="8"/>
  <c r="B29" i="8" s="1"/>
  <c r="F28" i="8"/>
  <c r="B28" i="8" s="1"/>
  <c r="F27" i="8"/>
  <c r="B27" i="8" s="1"/>
  <c r="F26" i="8"/>
  <c r="B26" i="8" s="1"/>
  <c r="F25" i="8"/>
  <c r="B25" i="8" s="1"/>
  <c r="F24" i="8"/>
  <c r="B24" i="8" s="1"/>
  <c r="F20" i="8"/>
  <c r="B20" i="8" s="1"/>
  <c r="F19" i="8"/>
  <c r="B19" i="8" s="1"/>
  <c r="F18" i="8"/>
  <c r="B18" i="8" s="1"/>
  <c r="F17" i="8"/>
  <c r="B17" i="8" s="1"/>
  <c r="N23" i="8"/>
  <c r="L23" i="8"/>
  <c r="K23" i="8"/>
  <c r="J23" i="8"/>
  <c r="J14" i="8" s="1"/>
  <c r="I23" i="8"/>
  <c r="H23" i="8"/>
  <c r="G23" i="8"/>
  <c r="E23" i="8"/>
  <c r="D23" i="8"/>
  <c r="N16" i="8"/>
  <c r="L16" i="8"/>
  <c r="K16" i="8"/>
  <c r="I16" i="8"/>
  <c r="H16" i="8"/>
  <c r="G16" i="8"/>
  <c r="E16" i="8"/>
  <c r="D16" i="8"/>
  <c r="N14" i="8" l="1"/>
  <c r="L14" i="8"/>
  <c r="H14" i="8"/>
  <c r="B23" i="8"/>
  <c r="F23" i="8"/>
  <c r="D14" i="8"/>
  <c r="C16" i="8"/>
  <c r="F16" i="8"/>
  <c r="B16" i="8"/>
  <c r="G14" i="8"/>
  <c r="K14" i="8"/>
  <c r="F14" i="8" l="1"/>
  <c r="B14" i="8"/>
  <c r="I14" i="8"/>
  <c r="E14" i="8"/>
  <c r="C56" i="8" l="1"/>
  <c r="C14" i="8" s="1"/>
</calcChain>
</file>

<file path=xl/sharedStrings.xml><?xml version="1.0" encoding="utf-8"?>
<sst xmlns="http://schemas.openxmlformats.org/spreadsheetml/2006/main" count="68" uniqueCount="63">
  <si>
    <t>Entidad</t>
  </si>
  <si>
    <t>Número</t>
  </si>
  <si>
    <t>Edad y Tiempo de Servicio</t>
  </si>
  <si>
    <t>Riesgos del Trabajo</t>
  </si>
  <si>
    <t>Monto
(ml)</t>
  </si>
  <si>
    <t>Ley Anterior y 10 Transitorio</t>
  </si>
  <si>
    <t>Cuentas Individuales</t>
  </si>
  <si>
    <t>Ley Anterior</t>
  </si>
  <si>
    <t>10 Transitorio</t>
  </si>
  <si>
    <t>Cuenta Individual</t>
  </si>
  <si>
    <t>Monto
ml 1/</t>
  </si>
  <si>
    <t>Monto
2/</t>
  </si>
  <si>
    <t>Monto (ml)
2/</t>
  </si>
  <si>
    <t>Total</t>
  </si>
  <si>
    <t>Total Nacional</t>
  </si>
  <si>
    <t>Zona Norte</t>
  </si>
  <si>
    <t>Zona Oriente</t>
  </si>
  <si>
    <t>Zona Sur</t>
  </si>
  <si>
    <t>Zona Poniente</t>
  </si>
  <si>
    <t>Aguascalientes</t>
  </si>
  <si>
    <t>Baja California</t>
  </si>
  <si>
    <t>Baja California Sur</t>
  </si>
  <si>
    <t>Campeche</t>
  </si>
  <si>
    <t>Coahuila</t>
  </si>
  <si>
    <t>Colima</t>
  </si>
  <si>
    <t>Chiapas</t>
  </si>
  <si>
    <t>Chihuahua</t>
  </si>
  <si>
    <t>Durango</t>
  </si>
  <si>
    <t>Guanajuato</t>
  </si>
  <si>
    <t>Guerrero</t>
  </si>
  <si>
    <t>Hidalgo</t>
  </si>
  <si>
    <t>Jalisco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</si>
  <si>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</si>
  <si>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</si>
  <si>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</si>
  <si>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</si>
  <si>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</si>
  <si>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</si>
  <si>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</si>
  <si>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</si>
  <si>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</si>
  <si>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</si>
  <si>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</si>
  <si>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</si>
  <si>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</si>
  <si>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</si>
  <si>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</si>
  <si>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</si>
  <si>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</si>
  <si>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Estados</t>
  </si>
  <si>
    <t>Aseguradora</t>
  </si>
  <si>
    <t>Número 3/</t>
  </si>
  <si>
    <t>1 /Las pensiones por Invalidez Temporal son pagadas por nómina los dos primeros años y las paga el ISSSTE con cargo al Fondo de Invalidez y Vida de Cuenta Individual.</t>
  </si>
  <si>
    <t>3/ Pensiones Pagadas Vigentes del 10°Transitorio y Cuentas Individuales a cargo de aseguradora.</t>
  </si>
  <si>
    <t>En el Extranjero</t>
  </si>
  <si>
    <t>2 / En el Régimen del 10° Transitorio y Cuentas Individuales las Pensiones, cuando se otorgan, se pagan en una sola exhibición hasta la extinción del derecho de la misma, por esta razón las pensiones vigentes no reportan gasto ya que éste se incluye en el cuadro de pensiones otorgadas y son cubiertas por montos constitutivos.</t>
  </si>
  <si>
    <t>Nómina</t>
  </si>
  <si>
    <t>Ciudad de México</t>
  </si>
  <si>
    <t>Monto (ml)</t>
  </si>
  <si>
    <t xml:space="preserve">Oficinas Centrales  </t>
  </si>
  <si>
    <t>Anuario Estadístico 2018</t>
  </si>
  <si>
    <r>
      <t>México</t>
    </r>
    <r>
      <rPr>
        <vertAlign val="superscript"/>
        <sz val="11"/>
        <rFont val="Montserrat"/>
      </rPr>
      <t>4/</t>
    </r>
  </si>
  <si>
    <t>2.1.2 Pensiones Pagadas por Tipo de Regimen, Entidad federativa y Monto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</si>
</sst>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0_-;\-* #,##0_-;_-* &quot;-&quot;??_-;_-@_-"/>
    <numFmt numFmtId="165" formatCode="#,##0.0000000"/>
    <numFmt numFmtId="166" formatCode="0.00_)"/>
    <numFmt numFmtId="167" formatCode="#,##0.0_ ;\-#,##0.0\ "/>
    <numFmt numFmtId="168" formatCode="&quot;$&quot;#,##0.0"/>
    <numFmt numFmtId="169" formatCode="#,##0.0"/>
    <numFmt numFmtId="170" formatCode="0.0"/>
  </numFmts>
  <fonts count="22" x14ac:knownFonts="1">
    <font>
      <sz val="11"/>
      <color theme="1"/>
      <name val="Calibri"/>
      <family val="2"/>
      <scheme val="minor"/>
    </font>
    <font>
      <sz val="11"/>
      <color indexed="8"/>
      <name val="Calibri"/>
      <family val="2"/>
    </font>
    <font>
      <sz val="11"/>
      <color indexed="8"/>
      <name val="Calibri"/>
      <family val="2"/>
    </font>
    <font>
      <sz val="8"/>
      <name val="Calibri"/>
      <family val="2"/>
    </font>
    <font>
      <sz val="10"/>
      <name val="Courier"/>
      <family val="3"/>
    </font>
    <font>
      <b/>
      <sz val="14"/>
      <name val="Montserrat"/>
    </font>
    <font>
      <b/>
      <sz val="10"/>
      <name val="Montserrat"/>
    </font>
    <font>
      <b/>
      <sz val="11"/>
      <name val="Montserrat"/>
    </font>
    <font>
      <sz val="12"/>
      <color indexed="8"/>
      <name val="Montserrat"/>
    </font>
    <font>
      <sz val="11"/>
      <color indexed="8"/>
      <name val="Montserrat"/>
    </font>
    <font>
      <sz val="12"/>
      <name val="Montserrat"/>
    </font>
    <font>
      <sz val="10"/>
      <name val="Montserrat"/>
    </font>
    <font>
      <sz val="11"/>
      <name val="Montserrat"/>
    </font>
    <font>
      <b/>
      <sz val="11"/>
      <color indexed="8"/>
      <name val="Montserrat"/>
    </font>
    <font>
      <vertAlign val="superscript"/>
      <sz val="11"/>
      <name val="Montserrat"/>
    </font>
    <font>
      <sz val="10"/>
      <color indexed="8"/>
      <name val="Montserrat"/>
    </font>
    <font>
      <b/>
      <sz val="7"/>
      <name val="Montserrat"/>
    </font>
    <font>
      <sz val="7"/>
      <name val="Montserrat"/>
    </font>
    <font>
      <b/>
      <sz val="9"/>
      <name val="Montserrat"/>
    </font>
    <font>
      <sz val="7"/>
      <color indexed="8"/>
      <name val="Montserrat"/>
    </font>
    <font>
      <sz val="8"/>
      <name val="Montserrat"/>
    </font>
    <font>
      <sz val="8"/>
      <color indexed="8"/>
      <name val="Montserrat"/>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43" fontId="1" fillId="0" borderId="0" applyFont="0" applyFill="0" applyBorder="0" applyAlignment="0" applyProtection="0"/>
    <xf numFmtId="44" fontId="1" fillId="0" borderId="0" applyFont="0" applyFill="0" applyBorder="0" applyAlignment="0" applyProtection="0"/>
  </cellStyleXfs>
  <cellXfs count="115">
    <xf numFmtId="0" fontId="0" fillId="0" borderId="0" xfId="0"/>
    <xf numFmtId="3" fontId="10" fillId="0" borderId="3" xfId="0" applyNumberFormat="1" applyFont="1" applyFill="1" applyBorder="1" applyAlignment="1" applyProtection="1">
      <alignment horizontal="center" vertical="center" wrapText="1"/>
    </xf>
    <xf numFmtId="166" fontId="10" fillId="0" borderId="3" xfId="0" applyNumberFormat="1" applyFont="1" applyFill="1" applyBorder="1" applyAlignment="1" applyProtection="1">
      <alignment horizontal="center" vertical="center" wrapText="1"/>
    </xf>
    <xf numFmtId="0" fontId="7" fillId="0" borderId="0" xfId="0" applyFont="1" applyFill="1"/>
    <xf numFmtId="3" fontId="13" fillId="0" borderId="0" xfId="0" applyNumberFormat="1" applyFont="1" applyFill="1" applyBorder="1" applyAlignment="1">
      <alignment horizontal="right"/>
    </xf>
    <xf numFmtId="168" fontId="13"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4" fontId="13" fillId="0" borderId="0" xfId="0" applyNumberFormat="1" applyFont="1" applyFill="1" applyBorder="1" applyAlignment="1">
      <alignment horizontal="right"/>
    </xf>
    <xf numFmtId="3" fontId="9" fillId="0" borderId="0" xfId="0" applyNumberFormat="1" applyFont="1" applyFill="1" applyBorder="1" applyAlignment="1">
      <alignment horizontal="right"/>
    </xf>
    <xf numFmtId="168" fontId="9" fillId="0" borderId="0" xfId="2" applyNumberFormat="1" applyFont="1" applyFill="1" applyBorder="1" applyAlignment="1">
      <alignment horizontal="right"/>
    </xf>
    <xf numFmtId="3" fontId="13" fillId="0" borderId="0" xfId="0" applyNumberFormat="1" applyFont="1" applyFill="1"/>
    <xf numFmtId="0" fontId="12" fillId="0" borderId="0" xfId="0" applyFont="1" applyFill="1"/>
    <xf numFmtId="168" fontId="9" fillId="0" borderId="0" xfId="0" applyNumberFormat="1" applyFont="1" applyFill="1" applyBorder="1" applyAlignment="1">
      <alignment horizontal="right"/>
    </xf>
    <xf numFmtId="3" fontId="12" fillId="0" borderId="0" xfId="1" applyNumberFormat="1" applyFont="1" applyFill="1"/>
    <xf numFmtId="168" fontId="12" fillId="0" borderId="0" xfId="1" applyNumberFormat="1" applyFont="1" applyFill="1"/>
    <xf numFmtId="3" fontId="12" fillId="0" borderId="0" xfId="0" applyNumberFormat="1" applyFont="1" applyFill="1" applyProtection="1"/>
    <xf numFmtId="3" fontId="12" fillId="0" borderId="0" xfId="0" applyNumberFormat="1" applyFont="1" applyFill="1" applyBorder="1" applyProtection="1"/>
    <xf numFmtId="4" fontId="9" fillId="0" borderId="0" xfId="0" applyNumberFormat="1" applyFont="1" applyFill="1" applyBorder="1" applyAlignment="1">
      <alignment horizontal="right"/>
    </xf>
    <xf numFmtId="3" fontId="12" fillId="0" borderId="0" xfId="1" applyNumberFormat="1" applyFont="1" applyFill="1" applyBorder="1" applyAlignment="1">
      <alignment horizontal="right"/>
    </xf>
    <xf numFmtId="168" fontId="12" fillId="0" borderId="0" xfId="2" applyNumberFormat="1" applyFont="1" applyFill="1"/>
    <xf numFmtId="168" fontId="7" fillId="0" borderId="0" xfId="2" applyNumberFormat="1" applyFont="1" applyFill="1"/>
    <xf numFmtId="3" fontId="12" fillId="0" borderId="0" xfId="1" applyNumberFormat="1" applyFont="1" applyFill="1" applyAlignment="1">
      <alignment horizontal="right"/>
    </xf>
    <xf numFmtId="1" fontId="9" fillId="0" borderId="0" xfId="0" applyNumberFormat="1" applyFont="1" applyFill="1" applyBorder="1" applyAlignment="1">
      <alignment horizontal="right"/>
    </xf>
    <xf numFmtId="168" fontId="12" fillId="0" borderId="0" xfId="2" applyNumberFormat="1" applyFont="1" applyFill="1" applyBorder="1"/>
    <xf numFmtId="0" fontId="7" fillId="0" borderId="2" xfId="0" applyFont="1" applyFill="1" applyBorder="1"/>
    <xf numFmtId="3" fontId="13" fillId="0" borderId="2" xfId="0" applyNumberFormat="1" applyFont="1" applyFill="1" applyBorder="1" applyAlignment="1">
      <alignment horizontal="right"/>
    </xf>
    <xf numFmtId="168" fontId="13" fillId="0" borderId="2" xfId="0" applyNumberFormat="1" applyFont="1" applyFill="1" applyBorder="1" applyAlignment="1">
      <alignment horizontal="right"/>
    </xf>
    <xf numFmtId="3" fontId="7" fillId="0" borderId="2" xfId="1" applyNumberFormat="1" applyFont="1" applyFill="1" applyBorder="1"/>
    <xf numFmtId="3" fontId="7" fillId="0" borderId="2" xfId="0" applyNumberFormat="1" applyFont="1" applyFill="1" applyBorder="1" applyProtection="1"/>
    <xf numFmtId="4" fontId="13" fillId="0" borderId="2" xfId="0" applyNumberFormat="1" applyFont="1" applyFill="1" applyBorder="1" applyAlignment="1">
      <alignment horizontal="right"/>
    </xf>
    <xf numFmtId="49" fontId="11" fillId="0" borderId="0" xfId="0" applyNumberFormat="1" applyFont="1" applyFill="1" applyBorder="1" applyAlignment="1"/>
    <xf numFmtId="3" fontId="11" fillId="0" borderId="0" xfId="0" applyNumberFormat="1" applyFont="1" applyFill="1" applyBorder="1" applyAlignment="1" applyProtection="1">
      <alignment horizontal="left" indent="1"/>
    </xf>
    <xf numFmtId="166" fontId="11" fillId="0" borderId="0" xfId="0" applyNumberFormat="1" applyFont="1" applyFill="1" applyBorder="1" applyAlignment="1" applyProtection="1">
      <alignment horizontal="left" indent="1"/>
    </xf>
    <xf numFmtId="3" fontId="6" fillId="0" borderId="0" xfId="3" applyNumberFormat="1" applyFont="1" applyFill="1" applyAlignment="1" applyProtection="1">
      <alignment horizontal="center"/>
    </xf>
    <xf numFmtId="0" fontId="12" fillId="0" borderId="0" xfId="0" applyFont="1" applyFill="1" applyBorder="1" applyAlignment="1">
      <alignment horizontal="center" vertical="center" wrapText="1"/>
    </xf>
    <xf numFmtId="3" fontId="12" fillId="0" borderId="0" xfId="0" applyNumberFormat="1" applyFont="1" applyFill="1" applyBorder="1" applyAlignment="1">
      <alignment horizontal="right" vertical="center" wrapText="1"/>
    </xf>
    <xf numFmtId="168" fontId="12" fillId="0" borderId="0" xfId="0" applyNumberFormat="1" applyFont="1" applyFill="1" applyBorder="1" applyAlignment="1">
      <alignment horizontal="center" vertical="center" wrapText="1"/>
    </xf>
    <xf numFmtId="168" fontId="7" fillId="0" borderId="0" xfId="0" applyNumberFormat="1" applyFont="1" applyFill="1" applyBorder="1" applyAlignment="1" applyProtection="1">
      <alignment vertical="center" wrapText="1"/>
    </xf>
    <xf numFmtId="166" fontId="7" fillId="0" borderId="0" xfId="0" applyNumberFormat="1" applyFont="1" applyFill="1" applyBorder="1" applyAlignment="1" applyProtection="1">
      <alignment vertical="center" wrapText="1"/>
    </xf>
    <xf numFmtId="0" fontId="9" fillId="0" borderId="0" xfId="0" applyFont="1" applyFill="1" applyBorder="1"/>
    <xf numFmtId="167" fontId="12" fillId="0" borderId="0" xfId="1" applyNumberFormat="1" applyFont="1" applyFill="1" applyBorder="1"/>
    <xf numFmtId="167" fontId="12" fillId="0" borderId="0" xfId="1" applyNumberFormat="1" applyFont="1" applyFill="1" applyBorder="1" applyAlignment="1">
      <alignment horizontal="right"/>
    </xf>
    <xf numFmtId="0" fontId="9" fillId="0" borderId="0" xfId="0" applyFont="1" applyFill="1"/>
    <xf numFmtId="0" fontId="13" fillId="0" borderId="0" xfId="0" applyFont="1" applyFill="1"/>
    <xf numFmtId="168" fontId="13" fillId="0" borderId="0" xfId="0" applyNumberFormat="1" applyFont="1" applyFill="1"/>
    <xf numFmtId="166" fontId="6" fillId="0" borderId="0" xfId="3" applyNumberFormat="1" applyFont="1" applyFill="1" applyAlignment="1" applyProtection="1">
      <alignment horizontal="center"/>
    </xf>
    <xf numFmtId="166" fontId="11" fillId="0" borderId="0" xfId="0" applyNumberFormat="1" applyFont="1" applyFill="1" applyAlignment="1" applyProtection="1">
      <alignment horizontal="left" wrapText="1"/>
    </xf>
    <xf numFmtId="166" fontId="5" fillId="0" borderId="0" xfId="0" applyNumberFormat="1" applyFont="1" applyFill="1" applyAlignment="1" applyProtection="1">
      <alignment horizontal="center" vertical="center"/>
    </xf>
    <xf numFmtId="166" fontId="11" fillId="0" borderId="0" xfId="0" applyNumberFormat="1" applyFont="1" applyFill="1" applyAlignment="1" applyProtection="1">
      <alignment horizontal="left" wrapText="1"/>
    </xf>
    <xf numFmtId="166" fontId="10" fillId="0" borderId="1" xfId="0" applyNumberFormat="1" applyFont="1" applyFill="1" applyBorder="1" applyAlignment="1" applyProtection="1">
      <alignment horizontal="center" vertical="center" wrapText="1"/>
    </xf>
    <xf numFmtId="166" fontId="10" fillId="0" borderId="8" xfId="0" applyNumberFormat="1" applyFont="1" applyFill="1" applyBorder="1" applyAlignment="1" applyProtection="1">
      <alignment horizontal="center" vertical="center" wrapText="1"/>
    </xf>
    <xf numFmtId="166" fontId="10" fillId="0" borderId="4" xfId="0" applyNumberFormat="1" applyFont="1" applyFill="1" applyBorder="1" applyAlignment="1" applyProtection="1">
      <alignment horizontal="center" vertical="center" wrapText="1"/>
    </xf>
    <xf numFmtId="0" fontId="8" fillId="0" borderId="0" xfId="0" applyFont="1" applyFill="1" applyAlignment="1">
      <alignment horizontal="right"/>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166" fontId="10" fillId="0" borderId="5" xfId="0" applyNumberFormat="1" applyFont="1" applyFill="1" applyBorder="1" applyAlignment="1" applyProtection="1">
      <alignment horizontal="center" vertical="center" wrapText="1"/>
    </xf>
    <xf numFmtId="166" fontId="10" fillId="0" borderId="7" xfId="0" applyNumberFormat="1" applyFont="1" applyFill="1" applyBorder="1" applyAlignment="1" applyProtection="1">
      <alignment horizontal="center" vertical="center" wrapText="1"/>
    </xf>
    <xf numFmtId="166" fontId="10" fillId="0" borderId="6" xfId="0" applyNumberFormat="1" applyFont="1" applyFill="1" applyBorder="1" applyAlignment="1" applyProtection="1">
      <alignment horizontal="center" vertical="center" wrapText="1"/>
    </xf>
    <xf numFmtId="166" fontId="11" fillId="0" borderId="0" xfId="3" applyNumberFormat="1" applyFont="1" applyFill="1" applyBorder="1" applyAlignment="1" applyProtection="1">
      <alignment horizontal="left" wrapText="1"/>
    </xf>
    <xf numFmtId="3" fontId="10" fillId="0" borderId="1" xfId="0" applyNumberFormat="1" applyFont="1" applyFill="1" applyBorder="1" applyAlignment="1" applyProtection="1">
      <alignment horizontal="center" vertical="center" wrapText="1"/>
    </xf>
    <xf numFmtId="3" fontId="10" fillId="0" borderId="4" xfId="0" applyNumberFormat="1" applyFont="1" applyFill="1" applyBorder="1" applyAlignment="1" applyProtection="1">
      <alignment horizontal="center" vertical="center" wrapText="1"/>
    </xf>
    <xf numFmtId="3" fontId="11" fillId="0" borderId="0" xfId="0" applyNumberFormat="1" applyFont="1" applyFill="1" applyBorder="1" applyAlignment="1" applyProtection="1">
      <alignment horizontal="left"/>
    </xf>
    <xf numFmtId="166" fontId="11" fillId="0" borderId="0" xfId="0" applyNumberFormat="1" applyFont="1" applyFill="1" applyBorder="1" applyAlignment="1" applyProtection="1">
      <alignment horizontal="left"/>
    </xf>
    <xf numFmtId="3" fontId="11" fillId="0" borderId="0" xfId="1" applyNumberFormat="1" applyFont="1" applyFill="1" applyBorder="1" applyAlignment="1"/>
    <xf numFmtId="164" fontId="11" fillId="0" borderId="0" xfId="1" applyNumberFormat="1" applyFont="1" applyFill="1" applyBorder="1" applyAlignment="1"/>
    <xf numFmtId="165" fontId="15" fillId="0" borderId="0" xfId="0" applyNumberFormat="1" applyFont="1" applyFill="1" applyAlignment="1"/>
    <xf numFmtId="0" fontId="15" fillId="0" borderId="0" xfId="0" applyFont="1" applyFill="1" applyAlignment="1"/>
    <xf numFmtId="3" fontId="11" fillId="0" borderId="0" xfId="3" applyNumberFormat="1" applyFont="1" applyFill="1" applyAlignment="1"/>
    <xf numFmtId="166" fontId="11" fillId="0" borderId="0" xfId="3" applyNumberFormat="1" applyFont="1" applyFill="1" applyAlignment="1"/>
    <xf numFmtId="164" fontId="11" fillId="0" borderId="0" xfId="1" applyNumberFormat="1" applyFont="1" applyFill="1" applyAlignment="1"/>
    <xf numFmtId="0" fontId="16" fillId="0" borderId="0" xfId="0" applyFont="1" applyFill="1" applyAlignment="1"/>
    <xf numFmtId="3" fontId="17" fillId="0" borderId="0" xfId="0" applyNumberFormat="1" applyFont="1" applyFill="1" applyBorder="1" applyAlignment="1">
      <alignment horizontal="center"/>
    </xf>
    <xf numFmtId="0" fontId="17" fillId="0" borderId="0" xfId="0" applyFont="1" applyFill="1" applyBorder="1" applyAlignment="1">
      <alignment horizontal="center"/>
    </xf>
    <xf numFmtId="3" fontId="16" fillId="0" borderId="0" xfId="0" applyNumberFormat="1" applyFont="1" applyFill="1" applyBorder="1" applyAlignment="1">
      <alignment horizontal="center"/>
    </xf>
    <xf numFmtId="0" fontId="16" fillId="0" borderId="0" xfId="0" applyFont="1" applyFill="1" applyBorder="1" applyAlignment="1">
      <alignment horizontal="center"/>
    </xf>
    <xf numFmtId="3" fontId="18" fillId="0" borderId="0" xfId="0" applyNumberFormat="1" applyFont="1" applyFill="1" applyAlignment="1">
      <alignment horizontal="center"/>
    </xf>
    <xf numFmtId="0" fontId="18" fillId="0" borderId="0" xfId="0" applyFont="1" applyFill="1" applyAlignment="1">
      <alignment horizontal="center"/>
    </xf>
    <xf numFmtId="3" fontId="16" fillId="0" borderId="0" xfId="0" applyNumberFormat="1" applyFont="1" applyFill="1" applyAlignment="1"/>
    <xf numFmtId="0" fontId="19" fillId="0" borderId="0" xfId="0" applyFont="1" applyFill="1"/>
    <xf numFmtId="0" fontId="19" fillId="0" borderId="0" xfId="0" applyFont="1" applyFill="1" applyAlignment="1">
      <alignment vertical="center"/>
    </xf>
    <xf numFmtId="1" fontId="16" fillId="0" borderId="0" xfId="0" applyNumberFormat="1" applyFont="1" applyFill="1" applyBorder="1" applyAlignment="1">
      <alignment horizontal="center"/>
    </xf>
    <xf numFmtId="170" fontId="16" fillId="0" borderId="0" xfId="0" applyNumberFormat="1" applyFont="1" applyFill="1" applyBorder="1" applyAlignment="1">
      <alignment horizontal="center"/>
    </xf>
    <xf numFmtId="0" fontId="16" fillId="0" borderId="0" xfId="0" applyFont="1" applyFill="1" applyBorder="1"/>
    <xf numFmtId="0" fontId="19" fillId="0" borderId="0" xfId="0" applyFont="1" applyFill="1" applyBorder="1"/>
    <xf numFmtId="3" fontId="20" fillId="0" borderId="0" xfId="1" applyNumberFormat="1" applyFont="1" applyFill="1" applyBorder="1"/>
    <xf numFmtId="164" fontId="20" fillId="0" borderId="0" xfId="1" applyNumberFormat="1" applyFont="1" applyFill="1"/>
    <xf numFmtId="165" fontId="21" fillId="0" borderId="0" xfId="0" applyNumberFormat="1" applyFont="1" applyFill="1"/>
    <xf numFmtId="0" fontId="21" fillId="0" borderId="0" xfId="0" applyFont="1" applyFill="1"/>
    <xf numFmtId="166" fontId="11" fillId="0" borderId="0" xfId="0" applyNumberFormat="1" applyFont="1" applyFill="1" applyAlignment="1" applyProtection="1"/>
    <xf numFmtId="3" fontId="11" fillId="0" borderId="0" xfId="0" applyNumberFormat="1" applyFont="1" applyFill="1" applyAlignment="1" applyProtection="1">
      <alignment horizontal="left" indent="1"/>
    </xf>
    <xf numFmtId="166" fontId="11" fillId="0" borderId="0" xfId="0" applyNumberFormat="1" applyFont="1" applyFill="1" applyAlignment="1" applyProtection="1">
      <alignment horizontal="left" indent="1"/>
    </xf>
    <xf numFmtId="0" fontId="20" fillId="0" borderId="0" xfId="0" applyFont="1" applyFill="1" applyAlignment="1"/>
    <xf numFmtId="3" fontId="21" fillId="0" borderId="0" xfId="0" applyNumberFormat="1" applyFont="1" applyFill="1" applyBorder="1" applyAlignment="1">
      <alignment horizontal="center"/>
    </xf>
    <xf numFmtId="0" fontId="21" fillId="0" borderId="0" xfId="0" applyFont="1" applyFill="1" applyBorder="1" applyAlignment="1">
      <alignment horizontal="center"/>
    </xf>
    <xf numFmtId="3" fontId="21" fillId="0" borderId="0" xfId="0" applyNumberFormat="1" applyFont="1" applyFill="1" applyAlignment="1">
      <alignment horizontal="center"/>
    </xf>
    <xf numFmtId="0" fontId="21" fillId="0" borderId="0" xfId="0" applyFont="1" applyFill="1" applyAlignment="1">
      <alignment horizontal="center"/>
    </xf>
    <xf numFmtId="164" fontId="20" fillId="0" borderId="0" xfId="1" applyNumberFormat="1" applyFont="1" applyFill="1" applyBorder="1"/>
    <xf numFmtId="0" fontId="19" fillId="0" borderId="0" xfId="0" applyFont="1" applyFill="1" applyAlignment="1"/>
    <xf numFmtId="3" fontId="19" fillId="0" borderId="0" xfId="0" applyNumberFormat="1" applyFont="1" applyFill="1" applyBorder="1" applyAlignment="1">
      <alignment horizontal="center"/>
    </xf>
    <xf numFmtId="0" fontId="19" fillId="0" borderId="0" xfId="0" applyFont="1" applyFill="1" applyBorder="1" applyAlignment="1">
      <alignment horizontal="center"/>
    </xf>
    <xf numFmtId="3" fontId="19" fillId="0" borderId="0" xfId="0" applyNumberFormat="1" applyFont="1" applyFill="1" applyAlignment="1">
      <alignment horizontal="center"/>
    </xf>
    <xf numFmtId="0" fontId="19" fillId="0" borderId="0" xfId="0" applyFont="1" applyFill="1" applyAlignment="1">
      <alignment horizontal="center"/>
    </xf>
    <xf numFmtId="3" fontId="17" fillId="0" borderId="0" xfId="1" applyNumberFormat="1" applyFont="1" applyFill="1" applyBorder="1"/>
    <xf numFmtId="164" fontId="17" fillId="0" borderId="0" xfId="1" applyNumberFormat="1" applyFont="1" applyFill="1" applyBorder="1"/>
    <xf numFmtId="165" fontId="19" fillId="0" borderId="0" xfId="0" applyNumberFormat="1" applyFont="1" applyFill="1"/>
    <xf numFmtId="43" fontId="19" fillId="0" borderId="0" xfId="0" applyNumberFormat="1" applyFont="1" applyFill="1" applyBorder="1"/>
    <xf numFmtId="164" fontId="17" fillId="0" borderId="0" xfId="1" applyNumberFormat="1" applyFont="1" applyFill="1"/>
    <xf numFmtId="3" fontId="19" fillId="0" borderId="0" xfId="1" applyNumberFormat="1" applyFont="1" applyFill="1" applyBorder="1"/>
    <xf numFmtId="3" fontId="19" fillId="0" borderId="0" xfId="0" applyNumberFormat="1" applyFont="1" applyFill="1" applyBorder="1"/>
    <xf numFmtId="164" fontId="19" fillId="0" borderId="0" xfId="1" applyNumberFormat="1" applyFont="1" applyFill="1"/>
    <xf numFmtId="0" fontId="8" fillId="0" borderId="0" xfId="0" applyFont="1" applyFill="1" applyBorder="1"/>
    <xf numFmtId="0" fontId="8" fillId="0" borderId="0" xfId="0" applyFont="1" applyFill="1"/>
    <xf numFmtId="0" fontId="8" fillId="0" borderId="1" xfId="0" applyFont="1" applyFill="1" applyBorder="1"/>
    <xf numFmtId="168" fontId="13" fillId="0" borderId="2" xfId="2" applyNumberFormat="1" applyFont="1" applyFill="1" applyBorder="1" applyAlignment="1">
      <alignment horizontal="right"/>
    </xf>
    <xf numFmtId="167" fontId="7" fillId="0" borderId="0" xfId="1" applyNumberFormat="1" applyFont="1" applyFill="1" applyBorder="1"/>
  </cellXfs>
  <cellStyles count="6">
    <cellStyle name="Millares" xfId="1" builtinId="3"/>
    <cellStyle name="Millares 2" xfId="4"/>
    <cellStyle name="Moneda" xfId="2" builtinId="4"/>
    <cellStyle name="Moneda 2" xfId="5"/>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42332</xdr:colOff>
      <xdr:row>3</xdr:row>
      <xdr:rowOff>169333</xdr:rowOff>
    </xdr:to>
    <xdr:pic>
      <xdr:nvPicPr>
        <xdr:cNvPr id="4" name="Imagen 3">
          <a:extLst>
            <a:ext uri="{FF2B5EF4-FFF2-40B4-BE49-F238E27FC236}">
              <a16:creationId xmlns="" xmlns:a16="http://schemas.microsoft.com/office/drawing/2014/main" id="{2AC79664-51B0-4A9B-A396-50963EA788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41082" cy="899583"/>
        </a:xfrm>
        <a:prstGeom prst="rect">
          <a:avLst/>
        </a:prstGeom>
        <a:noFill/>
        <a:ln>
          <a:noFill/>
        </a:ln>
      </xdr:spPr>
    </xdr:pic>
    <xdr:clientData/>
  </xdr:twoCellAnchor>
  <xdr:twoCellAnchor editAs="oneCell">
    <xdr:from>
      <xdr:col>12</xdr:col>
      <xdr:colOff>1354666</xdr:colOff>
      <xdr:row>0</xdr:row>
      <xdr:rowOff>0</xdr:rowOff>
    </xdr:from>
    <xdr:to>
      <xdr:col>15</xdr:col>
      <xdr:colOff>124884</xdr:colOff>
      <xdr:row>4</xdr:row>
      <xdr:rowOff>31749</xdr:rowOff>
    </xdr:to>
    <xdr:pic>
      <xdr:nvPicPr>
        <xdr:cNvPr id="5" name="Imagen 4">
          <a:extLst>
            <a:ext uri="{FF2B5EF4-FFF2-40B4-BE49-F238E27FC236}">
              <a16:creationId xmlns:a16="http://schemas.microsoft.com/office/drawing/2014/main" xmlns="" id="{A3BDE0BA-F482-4BB2-ABB6-74A99703DE5A}"/>
            </a:ext>
          </a:extLst>
        </xdr:cNvPr>
        <xdr:cNvPicPr/>
      </xdr:nvPicPr>
      <xdr:blipFill>
        <a:blip xmlns:r="http://schemas.openxmlformats.org/officeDocument/2006/relationships" r:embed="rId2"/>
        <a:stretch>
          <a:fillRect/>
        </a:stretch>
      </xdr:blipFill>
      <xdr:spPr>
        <a:xfrm>
          <a:off x="17949333" y="0"/>
          <a:ext cx="2728385" cy="1005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77"/>
  <sheetViews>
    <sheetView showGridLines="0" tabSelected="1" zoomScale="90" zoomScaleNormal="90" zoomScaleSheetLayoutView="70" workbookViewId="0">
      <selection activeCell="A8" sqref="A8:O8"/>
    </sheetView>
  </sheetViews>
  <sheetFormatPr baseColWidth="10" defaultColWidth="11.42578125" defaultRowHeight="9" x14ac:dyDescent="0.15"/>
  <cols>
    <col min="1" max="1" width="22.7109375" style="97" customWidth="1"/>
    <col min="2" max="2" width="17.7109375" style="100" customWidth="1"/>
    <col min="3" max="3" width="19.85546875" style="99" customWidth="1"/>
    <col min="4" max="4" width="17.7109375" style="98" customWidth="1"/>
    <col min="5" max="5" width="20.7109375" style="99" customWidth="1"/>
    <col min="6" max="6" width="17.7109375" style="100" customWidth="1"/>
    <col min="7" max="7" width="20.7109375" style="100" customWidth="1"/>
    <col min="8" max="8" width="17.7109375" style="100" customWidth="1"/>
    <col min="9" max="9" width="20.7109375" style="101" customWidth="1"/>
    <col min="10" max="10" width="17.7109375" style="100" customWidth="1"/>
    <col min="11" max="11" width="20.7109375" style="101" customWidth="1"/>
    <col min="12" max="12" width="17.7109375" style="100" customWidth="1"/>
    <col min="13" max="13" width="20.7109375" style="101" customWidth="1"/>
    <col min="14" max="14" width="17.7109375" style="108" customWidth="1"/>
    <col min="15" max="15" width="20.7109375" style="78" customWidth="1"/>
    <col min="16" max="16" width="19.42578125" style="78" bestFit="1" customWidth="1"/>
    <col min="17" max="18" width="20" style="78" customWidth="1"/>
    <col min="19" max="16384" width="11.42578125" style="78"/>
  </cols>
  <sheetData>
    <row r="1" spans="1:248" ht="18.75" customHeight="1" x14ac:dyDescent="0.25">
      <c r="A1" s="70"/>
      <c r="B1" s="71"/>
      <c r="C1" s="72"/>
      <c r="D1" s="73"/>
      <c r="E1" s="74"/>
      <c r="F1" s="75"/>
      <c r="G1" s="75"/>
      <c r="H1" s="75"/>
      <c r="I1" s="76"/>
      <c r="J1" s="75"/>
      <c r="K1" s="76"/>
      <c r="L1" s="75"/>
      <c r="M1" s="76"/>
      <c r="N1" s="77"/>
    </row>
    <row r="2" spans="1:248" ht="18.75" customHeight="1" x14ac:dyDescent="0.25">
      <c r="A2" s="70"/>
      <c r="B2" s="71"/>
      <c r="C2" s="72"/>
      <c r="D2" s="73"/>
      <c r="E2" s="74"/>
      <c r="F2" s="75"/>
      <c r="G2" s="75"/>
      <c r="H2" s="75"/>
      <c r="I2" s="76"/>
      <c r="J2" s="75"/>
      <c r="K2" s="76"/>
      <c r="L2" s="75"/>
      <c r="M2" s="76"/>
      <c r="N2" s="77"/>
    </row>
    <row r="3" spans="1:248" ht="18.75" customHeight="1" x14ac:dyDescent="0.25">
      <c r="A3" s="70"/>
      <c r="B3" s="71"/>
      <c r="C3" s="72"/>
      <c r="D3" s="73"/>
      <c r="E3" s="74"/>
      <c r="F3" s="75"/>
      <c r="G3" s="75"/>
      <c r="H3" s="75"/>
      <c r="I3" s="76"/>
      <c r="J3" s="75"/>
      <c r="K3" s="76"/>
      <c r="L3" s="75"/>
      <c r="M3" s="76"/>
      <c r="N3" s="77"/>
    </row>
    <row r="4" spans="1:248" ht="18.75" customHeight="1" x14ac:dyDescent="0.25">
      <c r="A4" s="70"/>
      <c r="B4" s="71"/>
      <c r="C4" s="72"/>
      <c r="D4" s="73"/>
      <c r="E4" s="74"/>
      <c r="F4" s="75"/>
      <c r="G4" s="75"/>
      <c r="H4" s="75"/>
      <c r="I4" s="76"/>
      <c r="J4" s="75"/>
      <c r="K4" s="76"/>
      <c r="L4" s="75"/>
      <c r="M4" s="76"/>
      <c r="N4" s="77"/>
    </row>
    <row r="5" spans="1:248" ht="18.75" customHeight="1" x14ac:dyDescent="0.25">
      <c r="A5" s="70"/>
      <c r="B5" s="71"/>
      <c r="C5" s="72"/>
      <c r="D5" s="73"/>
      <c r="E5" s="74"/>
      <c r="F5" s="75"/>
      <c r="G5" s="75"/>
      <c r="H5" s="75"/>
      <c r="I5" s="76"/>
      <c r="J5" s="75"/>
      <c r="K5" s="76"/>
      <c r="L5" s="75"/>
      <c r="M5" s="76"/>
      <c r="N5" s="77"/>
    </row>
    <row r="6" spans="1:248" ht="18.75" customHeight="1" x14ac:dyDescent="0.35">
      <c r="A6" s="52" t="s">
        <v>60</v>
      </c>
      <c r="B6" s="52"/>
      <c r="C6" s="52"/>
      <c r="D6" s="52"/>
      <c r="E6" s="52"/>
      <c r="F6" s="52"/>
      <c r="G6" s="52"/>
      <c r="H6" s="52"/>
      <c r="I6" s="52"/>
      <c r="J6" s="52"/>
      <c r="K6" s="52"/>
      <c r="L6" s="52"/>
      <c r="M6" s="52"/>
      <c r="N6" s="52"/>
      <c r="O6" s="52"/>
    </row>
    <row r="7" spans="1:248" ht="18.75" customHeight="1" x14ac:dyDescent="0.25">
      <c r="A7" s="70"/>
      <c r="B7" s="71"/>
      <c r="C7" s="72"/>
      <c r="D7" s="73"/>
      <c r="E7" s="74"/>
      <c r="F7" s="75"/>
      <c r="G7" s="75"/>
      <c r="H7" s="75"/>
      <c r="I7" s="76"/>
      <c r="J7" s="75"/>
      <c r="K7" s="76"/>
      <c r="L7" s="75"/>
      <c r="M7" s="76"/>
      <c r="N7" s="77"/>
    </row>
    <row r="8" spans="1:248" s="79" customFormat="1" ht="38.25" customHeight="1" x14ac:dyDescent="0.25">
      <c r="A8" s="47" t="s">
        <v>62</v>
      </c>
      <c r="B8" s="47"/>
      <c r="C8" s="47"/>
      <c r="D8" s="47"/>
      <c r="E8" s="47"/>
      <c r="F8" s="47"/>
      <c r="G8" s="47"/>
      <c r="H8" s="47"/>
      <c r="I8" s="47"/>
      <c r="J8" s="47"/>
      <c r="K8" s="47"/>
      <c r="L8" s="47"/>
      <c r="M8" s="47"/>
      <c r="N8" s="47"/>
      <c r="O8" s="47"/>
    </row>
    <row r="9" spans="1:248" ht="19.5" customHeight="1" x14ac:dyDescent="0.15">
      <c r="A9" s="70"/>
      <c r="B9" s="80"/>
      <c r="C9" s="81"/>
      <c r="D9" s="80"/>
      <c r="E9" s="81"/>
      <c r="F9" s="80"/>
      <c r="G9" s="80"/>
      <c r="H9" s="80"/>
      <c r="I9" s="81"/>
      <c r="J9" s="80"/>
      <c r="K9" s="81"/>
      <c r="L9" s="80"/>
      <c r="M9" s="74"/>
      <c r="N9" s="80"/>
      <c r="O9" s="82"/>
      <c r="P9" s="83"/>
    </row>
    <row r="10" spans="1:248" s="111" customFormat="1" ht="20.25" customHeight="1" x14ac:dyDescent="0.35">
      <c r="A10" s="49" t="s">
        <v>0</v>
      </c>
      <c r="B10" s="53" t="s">
        <v>13</v>
      </c>
      <c r="C10" s="54"/>
      <c r="D10" s="55" t="s">
        <v>2</v>
      </c>
      <c r="E10" s="56"/>
      <c r="F10" s="56"/>
      <c r="G10" s="56"/>
      <c r="H10" s="56"/>
      <c r="I10" s="57"/>
      <c r="J10" s="55" t="s">
        <v>3</v>
      </c>
      <c r="K10" s="56"/>
      <c r="L10" s="56"/>
      <c r="M10" s="56"/>
      <c r="N10" s="56"/>
      <c r="O10" s="57"/>
      <c r="P10" s="110"/>
    </row>
    <row r="11" spans="1:248" s="111" customFormat="1" ht="33" customHeight="1" x14ac:dyDescent="0.35">
      <c r="A11" s="50"/>
      <c r="B11" s="59" t="s">
        <v>1</v>
      </c>
      <c r="C11" s="49" t="s">
        <v>4</v>
      </c>
      <c r="D11" s="55" t="s">
        <v>5</v>
      </c>
      <c r="E11" s="57"/>
      <c r="F11" s="55" t="s">
        <v>6</v>
      </c>
      <c r="G11" s="56"/>
      <c r="H11" s="56"/>
      <c r="I11" s="57"/>
      <c r="J11" s="55" t="s">
        <v>7</v>
      </c>
      <c r="K11" s="57"/>
      <c r="L11" s="55" t="s">
        <v>8</v>
      </c>
      <c r="M11" s="57"/>
      <c r="N11" s="55" t="s">
        <v>9</v>
      </c>
      <c r="O11" s="57"/>
      <c r="P11" s="110"/>
    </row>
    <row r="12" spans="1:248" s="112" customFormat="1" ht="36" customHeight="1" x14ac:dyDescent="0.35">
      <c r="A12" s="51"/>
      <c r="B12" s="60"/>
      <c r="C12" s="51"/>
      <c r="D12" s="1" t="s">
        <v>1</v>
      </c>
      <c r="E12" s="2" t="s">
        <v>4</v>
      </c>
      <c r="F12" s="1" t="s">
        <v>1</v>
      </c>
      <c r="G12" s="1" t="s">
        <v>50</v>
      </c>
      <c r="H12" s="1" t="s">
        <v>56</v>
      </c>
      <c r="I12" s="2" t="s">
        <v>10</v>
      </c>
      <c r="J12" s="1" t="s">
        <v>1</v>
      </c>
      <c r="K12" s="2" t="s">
        <v>58</v>
      </c>
      <c r="L12" s="1" t="s">
        <v>51</v>
      </c>
      <c r="M12" s="2" t="s">
        <v>11</v>
      </c>
      <c r="N12" s="1" t="s">
        <v>51</v>
      </c>
      <c r="O12" s="2" t="s">
        <v>12</v>
      </c>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0"/>
      <c r="FZ12" s="110"/>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0"/>
      <c r="HS12" s="110"/>
      <c r="HT12" s="110"/>
      <c r="HU12" s="110"/>
      <c r="HV12" s="110"/>
      <c r="HW12" s="110"/>
      <c r="HX12" s="110"/>
      <c r="HY12" s="110"/>
      <c r="HZ12" s="110"/>
      <c r="IA12" s="110"/>
      <c r="IB12" s="110"/>
      <c r="IC12" s="110"/>
      <c r="ID12" s="110"/>
      <c r="IE12" s="110"/>
      <c r="IF12" s="110"/>
      <c r="IG12" s="110"/>
      <c r="IH12" s="110"/>
      <c r="II12" s="110"/>
      <c r="IJ12" s="110"/>
      <c r="IK12" s="110"/>
      <c r="IL12" s="110"/>
      <c r="IM12" s="110"/>
      <c r="IN12" s="110"/>
    </row>
    <row r="13" spans="1:248" s="39" customFormat="1" ht="18.75" customHeight="1" x14ac:dyDescent="0.35">
      <c r="A13" s="34"/>
      <c r="B13" s="35"/>
      <c r="C13" s="36"/>
      <c r="D13" s="35"/>
      <c r="E13" s="37"/>
      <c r="F13" s="35"/>
      <c r="G13" s="35"/>
      <c r="H13" s="35"/>
      <c r="I13" s="37"/>
      <c r="J13" s="35"/>
      <c r="K13" s="37"/>
      <c r="L13" s="35"/>
      <c r="M13" s="38"/>
      <c r="N13" s="35"/>
    </row>
    <row r="14" spans="1:248" s="43" customFormat="1" ht="18.75" customHeight="1" x14ac:dyDescent="0.35">
      <c r="A14" s="3" t="s">
        <v>14</v>
      </c>
      <c r="B14" s="4">
        <f>+B16+B23+B56</f>
        <v>1167408</v>
      </c>
      <c r="C14" s="5">
        <f>+C16+C23+C56</f>
        <v>207253103.89999998</v>
      </c>
      <c r="D14" s="4">
        <f t="shared" ref="D14:N14" si="0">+D16+D23+D56</f>
        <v>1114970</v>
      </c>
      <c r="E14" s="5">
        <f t="shared" si="0"/>
        <v>206147610</v>
      </c>
      <c r="F14" s="4">
        <f t="shared" si="0"/>
        <v>28714</v>
      </c>
      <c r="G14" s="4">
        <f t="shared" si="0"/>
        <v>28050</v>
      </c>
      <c r="H14" s="4">
        <f t="shared" si="0"/>
        <v>664</v>
      </c>
      <c r="I14" s="5">
        <f t="shared" si="0"/>
        <v>48249.499999999993</v>
      </c>
      <c r="J14" s="4">
        <f t="shared" si="0"/>
        <v>17155</v>
      </c>
      <c r="K14" s="6">
        <f t="shared" si="0"/>
        <v>1057244.3999999999</v>
      </c>
      <c r="L14" s="4">
        <f t="shared" si="0"/>
        <v>3796</v>
      </c>
      <c r="M14" s="7">
        <v>0</v>
      </c>
      <c r="N14" s="4">
        <f t="shared" si="0"/>
        <v>2773</v>
      </c>
      <c r="O14" s="7">
        <v>0</v>
      </c>
      <c r="P14" s="40"/>
      <c r="Q14" s="44"/>
      <c r="R14" s="44"/>
    </row>
    <row r="15" spans="1:248" s="42" customFormat="1" ht="18.75" customHeight="1" x14ac:dyDescent="0.35">
      <c r="A15" s="3"/>
      <c r="B15" s="4"/>
      <c r="C15" s="20"/>
      <c r="D15" s="8"/>
      <c r="E15" s="9"/>
      <c r="F15" s="10"/>
      <c r="G15" s="8"/>
      <c r="H15" s="8"/>
      <c r="I15" s="9"/>
      <c r="J15" s="8"/>
      <c r="K15" s="8"/>
      <c r="L15" s="4"/>
      <c r="M15" s="8"/>
      <c r="N15" s="4"/>
      <c r="O15" s="8"/>
      <c r="P15" s="41"/>
      <c r="Q15" s="44"/>
      <c r="R15" s="44"/>
    </row>
    <row r="16" spans="1:248" s="43" customFormat="1" ht="18.75" customHeight="1" x14ac:dyDescent="0.35">
      <c r="A16" s="3" t="s">
        <v>57</v>
      </c>
      <c r="B16" s="4">
        <f>SUM(B17:B21)</f>
        <v>304106</v>
      </c>
      <c r="C16" s="5">
        <f>SUM(C17:C21)</f>
        <v>48177926.100000001</v>
      </c>
      <c r="D16" s="4">
        <f>SUM(D17:D21)</f>
        <v>290432</v>
      </c>
      <c r="E16" s="5">
        <f t="shared" ref="E16:N16" si="1">SUM(E17:E21)</f>
        <v>47847768.599999994</v>
      </c>
      <c r="F16" s="4">
        <f t="shared" si="1"/>
        <v>6720</v>
      </c>
      <c r="G16" s="4">
        <f t="shared" si="1"/>
        <v>6580</v>
      </c>
      <c r="H16" s="4">
        <f t="shared" si="1"/>
        <v>140</v>
      </c>
      <c r="I16" s="5">
        <f t="shared" si="1"/>
        <v>10168.6</v>
      </c>
      <c r="J16" s="4">
        <f>SUM(J17:J21)</f>
        <v>5678</v>
      </c>
      <c r="K16" s="5">
        <f t="shared" si="1"/>
        <v>319988.90000000002</v>
      </c>
      <c r="L16" s="4">
        <f t="shared" si="1"/>
        <v>754</v>
      </c>
      <c r="M16" s="7">
        <v>0</v>
      </c>
      <c r="N16" s="4">
        <f t="shared" si="1"/>
        <v>522</v>
      </c>
      <c r="O16" s="7">
        <v>0</v>
      </c>
      <c r="P16" s="40"/>
      <c r="Q16" s="44"/>
      <c r="R16" s="44"/>
    </row>
    <row r="17" spans="1:18" s="42" customFormat="1" ht="18.75" customHeight="1" x14ac:dyDescent="0.35">
      <c r="A17" s="11" t="s">
        <v>15</v>
      </c>
      <c r="B17" s="8">
        <f>+D17+F17+J17+L17+N17</f>
        <v>70330</v>
      </c>
      <c r="C17" s="12">
        <f>+E17+I17+K17+M17+O17</f>
        <v>11051996.1</v>
      </c>
      <c r="D17" s="13">
        <v>66868</v>
      </c>
      <c r="E17" s="14">
        <v>10973729.1</v>
      </c>
      <c r="F17" s="8">
        <f>SUM(G17:H17)</f>
        <v>1960</v>
      </c>
      <c r="G17" s="8">
        <v>1919</v>
      </c>
      <c r="H17" s="8">
        <v>41</v>
      </c>
      <c r="I17" s="9">
        <v>2975.7</v>
      </c>
      <c r="J17" s="15">
        <v>1208</v>
      </c>
      <c r="K17" s="9">
        <v>75291.3</v>
      </c>
      <c r="L17" s="16">
        <v>196</v>
      </c>
      <c r="M17" s="17">
        <v>0</v>
      </c>
      <c r="N17" s="16">
        <v>98</v>
      </c>
      <c r="O17" s="17">
        <v>0</v>
      </c>
      <c r="P17" s="40"/>
      <c r="Q17" s="44"/>
      <c r="R17" s="44"/>
    </row>
    <row r="18" spans="1:18" s="42" customFormat="1" ht="18.75" customHeight="1" x14ac:dyDescent="0.35">
      <c r="A18" s="11" t="s">
        <v>16</v>
      </c>
      <c r="B18" s="8">
        <f t="shared" ref="B18:B20" si="2">+D18+F18+J18+L18+N18</f>
        <v>94802</v>
      </c>
      <c r="C18" s="12">
        <f t="shared" ref="C18:C21" si="3">+E18+I18+K18+M18+O18</f>
        <v>14651784.4</v>
      </c>
      <c r="D18" s="13">
        <v>90694</v>
      </c>
      <c r="E18" s="14">
        <v>14543814.800000001</v>
      </c>
      <c r="F18" s="8">
        <f t="shared" ref="F18:F20" si="4">SUM(G18:H18)</f>
        <v>1853</v>
      </c>
      <c r="G18" s="8">
        <v>1810</v>
      </c>
      <c r="H18" s="8">
        <v>43</v>
      </c>
      <c r="I18" s="9">
        <v>3114.4</v>
      </c>
      <c r="J18" s="15">
        <v>1914</v>
      </c>
      <c r="K18" s="9">
        <v>104855.2</v>
      </c>
      <c r="L18" s="16">
        <v>190</v>
      </c>
      <c r="M18" s="17">
        <v>0</v>
      </c>
      <c r="N18" s="16">
        <v>151</v>
      </c>
      <c r="O18" s="17">
        <v>0</v>
      </c>
      <c r="P18" s="40"/>
      <c r="Q18" s="44"/>
      <c r="R18" s="44"/>
    </row>
    <row r="19" spans="1:18" s="42" customFormat="1" ht="18.75" customHeight="1" x14ac:dyDescent="0.35">
      <c r="A19" s="11" t="s">
        <v>17</v>
      </c>
      <c r="B19" s="8">
        <f t="shared" si="2"/>
        <v>90694</v>
      </c>
      <c r="C19" s="12">
        <f t="shared" si="3"/>
        <v>14733810.6</v>
      </c>
      <c r="D19" s="13">
        <v>87010</v>
      </c>
      <c r="E19" s="14">
        <v>14633296.5</v>
      </c>
      <c r="F19" s="8">
        <f t="shared" si="4"/>
        <v>1679</v>
      </c>
      <c r="G19" s="8">
        <v>1646</v>
      </c>
      <c r="H19" s="8">
        <v>33</v>
      </c>
      <c r="I19" s="9">
        <v>2373.4</v>
      </c>
      <c r="J19" s="15">
        <v>1648</v>
      </c>
      <c r="K19" s="9">
        <v>98140.7</v>
      </c>
      <c r="L19" s="16">
        <v>187</v>
      </c>
      <c r="M19" s="17">
        <v>0</v>
      </c>
      <c r="N19" s="16">
        <v>170</v>
      </c>
      <c r="O19" s="17">
        <v>0</v>
      </c>
      <c r="P19" s="40"/>
      <c r="Q19" s="44"/>
      <c r="R19" s="44"/>
    </row>
    <row r="20" spans="1:18" s="42" customFormat="1" ht="18.75" customHeight="1" x14ac:dyDescent="0.35">
      <c r="A20" s="11" t="s">
        <v>18</v>
      </c>
      <c r="B20" s="8">
        <f t="shared" si="2"/>
        <v>48280</v>
      </c>
      <c r="C20" s="12">
        <f t="shared" si="3"/>
        <v>7611254.7000000002</v>
      </c>
      <c r="D20" s="13">
        <v>45860</v>
      </c>
      <c r="E20" s="14">
        <v>7567847.9000000004</v>
      </c>
      <c r="F20" s="8">
        <f t="shared" si="4"/>
        <v>1228</v>
      </c>
      <c r="G20" s="8">
        <v>1205</v>
      </c>
      <c r="H20" s="8">
        <v>23</v>
      </c>
      <c r="I20" s="9">
        <v>1705.1</v>
      </c>
      <c r="J20" s="15">
        <v>908</v>
      </c>
      <c r="K20" s="9">
        <v>41701.699999999997</v>
      </c>
      <c r="L20" s="16">
        <v>181</v>
      </c>
      <c r="M20" s="17">
        <v>0</v>
      </c>
      <c r="N20" s="16">
        <v>103</v>
      </c>
      <c r="O20" s="17">
        <v>0</v>
      </c>
      <c r="P20" s="40"/>
      <c r="Q20" s="44"/>
      <c r="R20" s="44"/>
    </row>
    <row r="21" spans="1:18" s="42" customFormat="1" ht="18.75" customHeight="1" x14ac:dyDescent="0.35">
      <c r="A21" s="11" t="s">
        <v>59</v>
      </c>
      <c r="B21" s="8"/>
      <c r="C21" s="9">
        <f t="shared" si="3"/>
        <v>129080.29999999999</v>
      </c>
      <c r="D21" s="13"/>
      <c r="E21" s="9">
        <v>129080.29999999999</v>
      </c>
      <c r="F21" s="8"/>
      <c r="G21" s="13"/>
      <c r="H21" s="13"/>
      <c r="I21" s="9">
        <v>0</v>
      </c>
      <c r="J21" s="18"/>
      <c r="K21" s="9"/>
      <c r="L21" s="18"/>
      <c r="M21" s="19"/>
      <c r="N21" s="18"/>
      <c r="O21" s="19"/>
      <c r="P21" s="40"/>
      <c r="Q21" s="44"/>
      <c r="R21" s="44"/>
    </row>
    <row r="22" spans="1:18" s="42" customFormat="1" ht="18.75" customHeight="1" x14ac:dyDescent="0.35">
      <c r="A22" s="11"/>
      <c r="B22" s="8"/>
      <c r="C22" s="20"/>
      <c r="D22" s="21"/>
      <c r="E22" s="9"/>
      <c r="F22" s="9"/>
      <c r="G22" s="9"/>
      <c r="H22" s="9"/>
      <c r="I22" s="9"/>
      <c r="J22" s="9"/>
      <c r="K22" s="9"/>
      <c r="L22" s="9"/>
      <c r="M22" s="22"/>
      <c r="N22" s="4"/>
      <c r="O22" s="22"/>
      <c r="P22" s="40"/>
      <c r="Q22" s="44"/>
      <c r="R22" s="44"/>
    </row>
    <row r="23" spans="1:18" s="43" customFormat="1" ht="18.75" customHeight="1" x14ac:dyDescent="0.35">
      <c r="A23" s="3" t="s">
        <v>49</v>
      </c>
      <c r="B23" s="4">
        <f>SUM(B24:B54)</f>
        <v>862478</v>
      </c>
      <c r="C23" s="5">
        <f>SUM(C24:C54)</f>
        <v>158619099.29999998</v>
      </c>
      <c r="D23" s="4">
        <f t="shared" ref="D23:N23" si="5">SUM(D24:D54)</f>
        <v>823739</v>
      </c>
      <c r="E23" s="5">
        <f t="shared" si="5"/>
        <v>157852795.80000001</v>
      </c>
      <c r="F23" s="4">
        <f t="shared" si="5"/>
        <v>21994</v>
      </c>
      <c r="G23" s="4">
        <f t="shared" si="5"/>
        <v>21470</v>
      </c>
      <c r="H23" s="4">
        <f t="shared" si="5"/>
        <v>524</v>
      </c>
      <c r="I23" s="5">
        <f t="shared" si="5"/>
        <v>38080.899999999994</v>
      </c>
      <c r="J23" s="4">
        <f t="shared" si="5"/>
        <v>11452</v>
      </c>
      <c r="K23" s="6">
        <f t="shared" si="5"/>
        <v>728222.59999999986</v>
      </c>
      <c r="L23" s="4">
        <f t="shared" si="5"/>
        <v>3042</v>
      </c>
      <c r="M23" s="7">
        <v>0</v>
      </c>
      <c r="N23" s="4">
        <f t="shared" si="5"/>
        <v>2251</v>
      </c>
      <c r="O23" s="7">
        <v>0</v>
      </c>
      <c r="P23" s="40"/>
      <c r="Q23" s="44"/>
      <c r="R23" s="44"/>
    </row>
    <row r="24" spans="1:18" s="42" customFormat="1" ht="18.75" customHeight="1" x14ac:dyDescent="0.35">
      <c r="A24" s="11" t="s">
        <v>19</v>
      </c>
      <c r="B24" s="8">
        <f t="shared" ref="B24:B54" si="6">+D24+F24+J24+L24+N24</f>
        <v>15954</v>
      </c>
      <c r="C24" s="12">
        <f t="shared" ref="C24:C56" si="7">+E24+I24+K24+M24+O24</f>
        <v>3034060.3000000003</v>
      </c>
      <c r="D24" s="13">
        <v>15411</v>
      </c>
      <c r="E24" s="14">
        <v>3022000.4</v>
      </c>
      <c r="F24" s="8">
        <f t="shared" ref="F24:F54" si="8">SUM(G24:H24)</f>
        <v>255</v>
      </c>
      <c r="G24" s="8">
        <v>249</v>
      </c>
      <c r="H24" s="8">
        <v>6</v>
      </c>
      <c r="I24" s="9">
        <v>423.2</v>
      </c>
      <c r="J24" s="15">
        <v>219</v>
      </c>
      <c r="K24" s="9">
        <v>11636.7</v>
      </c>
      <c r="L24" s="16">
        <v>45</v>
      </c>
      <c r="M24" s="17">
        <v>0</v>
      </c>
      <c r="N24" s="16">
        <v>24</v>
      </c>
      <c r="O24" s="17">
        <v>0</v>
      </c>
      <c r="P24" s="40"/>
      <c r="Q24" s="44"/>
      <c r="R24" s="44"/>
    </row>
    <row r="25" spans="1:18" s="42" customFormat="1" ht="18.75" customHeight="1" x14ac:dyDescent="0.35">
      <c r="A25" s="11" t="s">
        <v>20</v>
      </c>
      <c r="B25" s="8">
        <f t="shared" si="6"/>
        <v>22339</v>
      </c>
      <c r="C25" s="12">
        <f t="shared" si="7"/>
        <v>4337727.3</v>
      </c>
      <c r="D25" s="13">
        <v>21488</v>
      </c>
      <c r="E25" s="14">
        <v>4322007</v>
      </c>
      <c r="F25" s="8">
        <f t="shared" si="8"/>
        <v>579</v>
      </c>
      <c r="G25" s="8">
        <v>557</v>
      </c>
      <c r="H25" s="8">
        <v>22</v>
      </c>
      <c r="I25" s="9">
        <v>1409.5</v>
      </c>
      <c r="J25" s="15">
        <v>195</v>
      </c>
      <c r="K25" s="9">
        <v>14310.8</v>
      </c>
      <c r="L25" s="16">
        <v>49</v>
      </c>
      <c r="M25" s="17">
        <v>0</v>
      </c>
      <c r="N25" s="16">
        <v>28</v>
      </c>
      <c r="O25" s="17">
        <v>0</v>
      </c>
      <c r="P25" s="40"/>
      <c r="Q25" s="44"/>
      <c r="R25" s="44"/>
    </row>
    <row r="26" spans="1:18" s="42" customFormat="1" ht="18.75" customHeight="1" x14ac:dyDescent="0.35">
      <c r="A26" s="11" t="s">
        <v>21</v>
      </c>
      <c r="B26" s="8">
        <f t="shared" si="6"/>
        <v>13229</v>
      </c>
      <c r="C26" s="12">
        <f t="shared" si="7"/>
        <v>2669704</v>
      </c>
      <c r="D26" s="13">
        <v>12430</v>
      </c>
      <c r="E26" s="14">
        <v>2654640.2999999998</v>
      </c>
      <c r="F26" s="8">
        <f t="shared" si="8"/>
        <v>491</v>
      </c>
      <c r="G26" s="8">
        <v>481</v>
      </c>
      <c r="H26" s="8">
        <v>10</v>
      </c>
      <c r="I26" s="9">
        <v>748.5</v>
      </c>
      <c r="J26" s="15">
        <v>221</v>
      </c>
      <c r="K26" s="9">
        <v>14315.2</v>
      </c>
      <c r="L26" s="16">
        <v>54</v>
      </c>
      <c r="M26" s="17">
        <v>0</v>
      </c>
      <c r="N26" s="16">
        <v>33</v>
      </c>
      <c r="O26" s="17">
        <v>0</v>
      </c>
      <c r="P26" s="40"/>
      <c r="Q26" s="44"/>
      <c r="R26" s="44"/>
    </row>
    <row r="27" spans="1:18" s="42" customFormat="1" ht="18.75" customHeight="1" x14ac:dyDescent="0.35">
      <c r="A27" s="11" t="s">
        <v>22</v>
      </c>
      <c r="B27" s="8">
        <f t="shared" si="6"/>
        <v>11115</v>
      </c>
      <c r="C27" s="12">
        <f t="shared" si="7"/>
        <v>2137875.6999999997</v>
      </c>
      <c r="D27" s="13">
        <v>10782</v>
      </c>
      <c r="E27" s="14">
        <v>2127617.2999999998</v>
      </c>
      <c r="F27" s="8">
        <f t="shared" si="8"/>
        <v>164</v>
      </c>
      <c r="G27" s="8">
        <v>158</v>
      </c>
      <c r="H27" s="8">
        <v>6</v>
      </c>
      <c r="I27" s="9">
        <v>438</v>
      </c>
      <c r="J27" s="15">
        <v>124</v>
      </c>
      <c r="K27" s="9">
        <v>9820.4</v>
      </c>
      <c r="L27" s="16">
        <v>32</v>
      </c>
      <c r="M27" s="17">
        <v>0</v>
      </c>
      <c r="N27" s="16">
        <v>13</v>
      </c>
      <c r="O27" s="17">
        <v>0</v>
      </c>
      <c r="P27" s="40"/>
      <c r="Q27" s="44"/>
      <c r="R27" s="44"/>
    </row>
    <row r="28" spans="1:18" s="42" customFormat="1" ht="18.75" customHeight="1" x14ac:dyDescent="0.35">
      <c r="A28" s="11" t="s">
        <v>23</v>
      </c>
      <c r="B28" s="8">
        <f t="shared" si="6"/>
        <v>30135</v>
      </c>
      <c r="C28" s="12">
        <f t="shared" si="7"/>
        <v>5848406.3999999994</v>
      </c>
      <c r="D28" s="13">
        <v>28271</v>
      </c>
      <c r="E28" s="14">
        <v>5804783</v>
      </c>
      <c r="F28" s="8">
        <f t="shared" si="8"/>
        <v>823</v>
      </c>
      <c r="G28" s="8">
        <v>791</v>
      </c>
      <c r="H28" s="8">
        <v>32</v>
      </c>
      <c r="I28" s="9">
        <v>2389.3000000000002</v>
      </c>
      <c r="J28" s="15">
        <v>760</v>
      </c>
      <c r="K28" s="9">
        <v>41234.1</v>
      </c>
      <c r="L28" s="16">
        <v>230</v>
      </c>
      <c r="M28" s="17">
        <v>0</v>
      </c>
      <c r="N28" s="16">
        <v>51</v>
      </c>
      <c r="O28" s="17">
        <v>0</v>
      </c>
      <c r="P28" s="40"/>
      <c r="Q28" s="44"/>
      <c r="R28" s="44"/>
    </row>
    <row r="29" spans="1:18" s="42" customFormat="1" ht="18.75" customHeight="1" x14ac:dyDescent="0.35">
      <c r="A29" s="11" t="s">
        <v>24</v>
      </c>
      <c r="B29" s="8">
        <f t="shared" si="6"/>
        <v>9430</v>
      </c>
      <c r="C29" s="12">
        <f t="shared" si="7"/>
        <v>1865997.2</v>
      </c>
      <c r="D29" s="13">
        <v>9155</v>
      </c>
      <c r="E29" s="14">
        <v>1859743.6</v>
      </c>
      <c r="F29" s="8">
        <f t="shared" si="8"/>
        <v>146</v>
      </c>
      <c r="G29" s="8">
        <v>143</v>
      </c>
      <c r="H29" s="8">
        <v>3</v>
      </c>
      <c r="I29" s="9">
        <v>306.7</v>
      </c>
      <c r="J29" s="15">
        <v>88</v>
      </c>
      <c r="K29" s="9">
        <v>5946.9</v>
      </c>
      <c r="L29" s="16">
        <v>31</v>
      </c>
      <c r="M29" s="17">
        <v>0</v>
      </c>
      <c r="N29" s="16">
        <v>10</v>
      </c>
      <c r="O29" s="17">
        <v>0</v>
      </c>
      <c r="P29" s="40"/>
      <c r="Q29" s="44"/>
      <c r="R29" s="44"/>
    </row>
    <row r="30" spans="1:18" s="42" customFormat="1" ht="18.75" customHeight="1" x14ac:dyDescent="0.35">
      <c r="A30" s="11" t="s">
        <v>25</v>
      </c>
      <c r="B30" s="8">
        <f t="shared" si="6"/>
        <v>35302</v>
      </c>
      <c r="C30" s="12">
        <f t="shared" si="7"/>
        <v>6722411.5999999996</v>
      </c>
      <c r="D30" s="13">
        <v>34355</v>
      </c>
      <c r="E30" s="14">
        <v>6702668.2999999998</v>
      </c>
      <c r="F30" s="8">
        <f t="shared" si="8"/>
        <v>662</v>
      </c>
      <c r="G30" s="8">
        <v>655</v>
      </c>
      <c r="H30" s="8">
        <v>7</v>
      </c>
      <c r="I30" s="9">
        <v>488.8</v>
      </c>
      <c r="J30" s="15">
        <v>224</v>
      </c>
      <c r="K30" s="9">
        <v>19254.5</v>
      </c>
      <c r="L30" s="16">
        <v>29</v>
      </c>
      <c r="M30" s="17">
        <v>0</v>
      </c>
      <c r="N30" s="16">
        <v>32</v>
      </c>
      <c r="O30" s="17">
        <v>0</v>
      </c>
      <c r="P30" s="40"/>
      <c r="Q30" s="44"/>
      <c r="R30" s="44"/>
    </row>
    <row r="31" spans="1:18" s="42" customFormat="1" ht="18.75" customHeight="1" x14ac:dyDescent="0.35">
      <c r="A31" s="11" t="s">
        <v>26</v>
      </c>
      <c r="B31" s="8">
        <f t="shared" si="6"/>
        <v>29449</v>
      </c>
      <c r="C31" s="12">
        <f t="shared" si="7"/>
        <v>5645956.5</v>
      </c>
      <c r="D31" s="13">
        <v>27818</v>
      </c>
      <c r="E31" s="14">
        <v>5620049.4000000004</v>
      </c>
      <c r="F31" s="8">
        <f t="shared" si="8"/>
        <v>1067</v>
      </c>
      <c r="G31" s="8">
        <v>1030</v>
      </c>
      <c r="H31" s="8">
        <v>37</v>
      </c>
      <c r="I31" s="9">
        <v>2352.5</v>
      </c>
      <c r="J31" s="15">
        <v>359</v>
      </c>
      <c r="K31" s="9">
        <v>23554.6</v>
      </c>
      <c r="L31" s="16">
        <v>118</v>
      </c>
      <c r="M31" s="17">
        <v>0</v>
      </c>
      <c r="N31" s="16">
        <v>87</v>
      </c>
      <c r="O31" s="17">
        <v>0</v>
      </c>
      <c r="P31" s="40"/>
      <c r="Q31" s="44"/>
      <c r="R31" s="44"/>
    </row>
    <row r="32" spans="1:18" s="42" customFormat="1" ht="18.75" customHeight="1" x14ac:dyDescent="0.35">
      <c r="A32" s="11" t="s">
        <v>27</v>
      </c>
      <c r="B32" s="8">
        <f t="shared" si="6"/>
        <v>22268</v>
      </c>
      <c r="C32" s="12">
        <f t="shared" si="7"/>
        <v>4113738.1999999997</v>
      </c>
      <c r="D32" s="13">
        <v>21098</v>
      </c>
      <c r="E32" s="14">
        <v>4089498.9</v>
      </c>
      <c r="F32" s="8">
        <f t="shared" si="8"/>
        <v>632</v>
      </c>
      <c r="G32" s="8">
        <v>605</v>
      </c>
      <c r="H32" s="8">
        <v>27</v>
      </c>
      <c r="I32" s="9">
        <v>1674.8</v>
      </c>
      <c r="J32" s="15">
        <v>385</v>
      </c>
      <c r="K32" s="9">
        <v>22564.5</v>
      </c>
      <c r="L32" s="16">
        <v>104</v>
      </c>
      <c r="M32" s="17">
        <v>0</v>
      </c>
      <c r="N32" s="16">
        <v>49</v>
      </c>
      <c r="O32" s="17">
        <v>0</v>
      </c>
      <c r="P32" s="40"/>
      <c r="Q32" s="44"/>
      <c r="R32" s="44"/>
    </row>
    <row r="33" spans="1:18" s="42" customFormat="1" ht="18.75" customHeight="1" x14ac:dyDescent="0.35">
      <c r="A33" s="11" t="s">
        <v>28</v>
      </c>
      <c r="B33" s="8">
        <f t="shared" si="6"/>
        <v>33613</v>
      </c>
      <c r="C33" s="12">
        <f t="shared" si="7"/>
        <v>6027953.5</v>
      </c>
      <c r="D33" s="13">
        <v>31693</v>
      </c>
      <c r="E33" s="14">
        <v>5990442.2999999998</v>
      </c>
      <c r="F33" s="8">
        <f t="shared" si="8"/>
        <v>914</v>
      </c>
      <c r="G33" s="8">
        <v>891</v>
      </c>
      <c r="H33" s="8">
        <v>23</v>
      </c>
      <c r="I33" s="9">
        <v>1651.4</v>
      </c>
      <c r="J33" s="15">
        <v>717</v>
      </c>
      <c r="K33" s="9">
        <v>35859.800000000003</v>
      </c>
      <c r="L33" s="16">
        <v>210</v>
      </c>
      <c r="M33" s="17">
        <v>0</v>
      </c>
      <c r="N33" s="16">
        <v>79</v>
      </c>
      <c r="O33" s="17">
        <v>0</v>
      </c>
      <c r="P33" s="40"/>
      <c r="Q33" s="44"/>
      <c r="R33" s="44"/>
    </row>
    <row r="34" spans="1:18" s="42" customFormat="1" ht="18.75" customHeight="1" x14ac:dyDescent="0.35">
      <c r="A34" s="11" t="s">
        <v>29</v>
      </c>
      <c r="B34" s="8">
        <f t="shared" si="6"/>
        <v>38819</v>
      </c>
      <c r="C34" s="12">
        <f t="shared" si="7"/>
        <v>6956111.8999999994</v>
      </c>
      <c r="D34" s="13">
        <v>37154</v>
      </c>
      <c r="E34" s="14">
        <v>6935640</v>
      </c>
      <c r="F34" s="8">
        <f t="shared" si="8"/>
        <v>1389</v>
      </c>
      <c r="G34" s="8">
        <v>1378</v>
      </c>
      <c r="H34" s="8">
        <v>11</v>
      </c>
      <c r="I34" s="9">
        <v>971.1</v>
      </c>
      <c r="J34" s="15">
        <v>235</v>
      </c>
      <c r="K34" s="9">
        <v>19500.8</v>
      </c>
      <c r="L34" s="16">
        <v>12</v>
      </c>
      <c r="M34" s="17">
        <v>0</v>
      </c>
      <c r="N34" s="16">
        <v>29</v>
      </c>
      <c r="O34" s="17">
        <v>0</v>
      </c>
      <c r="P34" s="40"/>
      <c r="Q34" s="44"/>
      <c r="R34" s="44"/>
    </row>
    <row r="35" spans="1:18" s="42" customFormat="1" ht="18.75" customHeight="1" x14ac:dyDescent="0.35">
      <c r="A35" s="11" t="s">
        <v>30</v>
      </c>
      <c r="B35" s="8">
        <f t="shared" si="6"/>
        <v>28646</v>
      </c>
      <c r="C35" s="12">
        <f t="shared" si="7"/>
        <v>5223900.4000000004</v>
      </c>
      <c r="D35" s="13">
        <v>26953</v>
      </c>
      <c r="E35" s="14">
        <v>5189922.5</v>
      </c>
      <c r="F35" s="8">
        <f t="shared" si="8"/>
        <v>881</v>
      </c>
      <c r="G35" s="8">
        <v>857</v>
      </c>
      <c r="H35" s="8">
        <v>24</v>
      </c>
      <c r="I35" s="9">
        <v>1717.2</v>
      </c>
      <c r="J35" s="15">
        <v>481</v>
      </c>
      <c r="K35" s="9">
        <v>32260.7</v>
      </c>
      <c r="L35" s="16">
        <v>168</v>
      </c>
      <c r="M35" s="17">
        <v>0</v>
      </c>
      <c r="N35" s="16">
        <v>163</v>
      </c>
      <c r="O35" s="17">
        <v>0</v>
      </c>
      <c r="P35" s="40"/>
      <c r="Q35" s="44"/>
      <c r="R35" s="44"/>
    </row>
    <row r="36" spans="1:18" s="42" customFormat="1" ht="18.75" customHeight="1" x14ac:dyDescent="0.35">
      <c r="A36" s="11" t="s">
        <v>31</v>
      </c>
      <c r="B36" s="8">
        <f t="shared" si="6"/>
        <v>42843</v>
      </c>
      <c r="C36" s="12">
        <f t="shared" si="7"/>
        <v>7792697.7999999998</v>
      </c>
      <c r="D36" s="13">
        <v>40854</v>
      </c>
      <c r="E36" s="14">
        <v>7764390.5</v>
      </c>
      <c r="F36" s="8">
        <f t="shared" si="8"/>
        <v>1416</v>
      </c>
      <c r="G36" s="8">
        <v>1389</v>
      </c>
      <c r="H36" s="8">
        <v>27</v>
      </c>
      <c r="I36" s="9">
        <v>2345.1999999999998</v>
      </c>
      <c r="J36" s="15">
        <v>407</v>
      </c>
      <c r="K36" s="9">
        <v>25962.1</v>
      </c>
      <c r="L36" s="16">
        <v>95</v>
      </c>
      <c r="M36" s="17">
        <v>0</v>
      </c>
      <c r="N36" s="16">
        <v>71</v>
      </c>
      <c r="O36" s="17">
        <v>0</v>
      </c>
      <c r="P36" s="40"/>
      <c r="Q36" s="44"/>
      <c r="R36" s="44"/>
    </row>
    <row r="37" spans="1:18" s="42" customFormat="1" ht="18.75" customHeight="1" x14ac:dyDescent="0.35">
      <c r="A37" s="11" t="s">
        <v>61</v>
      </c>
      <c r="B37" s="8">
        <f t="shared" si="6"/>
        <v>74458</v>
      </c>
      <c r="C37" s="12">
        <f t="shared" si="7"/>
        <v>12027963.300000001</v>
      </c>
      <c r="D37" s="13">
        <v>70064</v>
      </c>
      <c r="E37" s="14">
        <v>11938513.300000001</v>
      </c>
      <c r="F37" s="8">
        <f t="shared" si="8"/>
        <v>1595</v>
      </c>
      <c r="G37" s="8">
        <v>1517</v>
      </c>
      <c r="H37" s="8">
        <v>78</v>
      </c>
      <c r="I37" s="9">
        <v>5968.1</v>
      </c>
      <c r="J37" s="15">
        <v>1385</v>
      </c>
      <c r="K37" s="9">
        <v>83481.899999999994</v>
      </c>
      <c r="L37" s="16">
        <v>615</v>
      </c>
      <c r="M37" s="17">
        <v>0</v>
      </c>
      <c r="N37" s="16">
        <v>799</v>
      </c>
      <c r="O37" s="17">
        <v>0</v>
      </c>
      <c r="P37" s="40"/>
      <c r="Q37" s="44"/>
      <c r="R37" s="44"/>
    </row>
    <row r="38" spans="1:18" s="42" customFormat="1" ht="18.75" customHeight="1" x14ac:dyDescent="0.35">
      <c r="A38" s="11" t="s">
        <v>32</v>
      </c>
      <c r="B38" s="8">
        <f t="shared" si="6"/>
        <v>36130</v>
      </c>
      <c r="C38" s="12">
        <f t="shared" si="7"/>
        <v>6132817</v>
      </c>
      <c r="D38" s="13">
        <v>34435</v>
      </c>
      <c r="E38" s="14">
        <v>6104065.7000000002</v>
      </c>
      <c r="F38" s="8">
        <f t="shared" si="8"/>
        <v>1151</v>
      </c>
      <c r="G38" s="8">
        <v>1140</v>
      </c>
      <c r="H38" s="8">
        <v>11</v>
      </c>
      <c r="I38" s="9">
        <v>756</v>
      </c>
      <c r="J38" s="15">
        <v>386</v>
      </c>
      <c r="K38" s="9">
        <v>27995.3</v>
      </c>
      <c r="L38" s="16">
        <v>103</v>
      </c>
      <c r="M38" s="17">
        <v>0</v>
      </c>
      <c r="N38" s="16">
        <v>55</v>
      </c>
      <c r="O38" s="17">
        <v>0</v>
      </c>
      <c r="P38" s="40"/>
      <c r="Q38" s="44"/>
      <c r="R38" s="44"/>
    </row>
    <row r="39" spans="1:18" s="42" customFormat="1" ht="18.75" customHeight="1" x14ac:dyDescent="0.35">
      <c r="A39" s="11" t="s">
        <v>33</v>
      </c>
      <c r="B39" s="8">
        <f t="shared" si="6"/>
        <v>26720</v>
      </c>
      <c r="C39" s="12">
        <f t="shared" si="7"/>
        <v>5081054.7</v>
      </c>
      <c r="D39" s="13">
        <v>25443</v>
      </c>
      <c r="E39" s="14">
        <v>5048208.9000000004</v>
      </c>
      <c r="F39" s="8">
        <f t="shared" si="8"/>
        <v>564</v>
      </c>
      <c r="G39" s="8">
        <v>553</v>
      </c>
      <c r="H39" s="8">
        <v>11</v>
      </c>
      <c r="I39" s="9">
        <v>1038.3</v>
      </c>
      <c r="J39" s="15">
        <v>592</v>
      </c>
      <c r="K39" s="9">
        <v>31807.5</v>
      </c>
      <c r="L39" s="16">
        <v>68</v>
      </c>
      <c r="M39" s="17">
        <v>0</v>
      </c>
      <c r="N39" s="16">
        <v>53</v>
      </c>
      <c r="O39" s="17">
        <v>0</v>
      </c>
      <c r="P39" s="40"/>
      <c r="Q39" s="44"/>
      <c r="R39" s="44"/>
    </row>
    <row r="40" spans="1:18" s="42" customFormat="1" ht="18.75" customHeight="1" x14ac:dyDescent="0.35">
      <c r="A40" s="11" t="s">
        <v>34</v>
      </c>
      <c r="B40" s="8">
        <f t="shared" si="6"/>
        <v>14609</v>
      </c>
      <c r="C40" s="12">
        <f t="shared" si="7"/>
        <v>2886025.9</v>
      </c>
      <c r="D40" s="13">
        <v>14125</v>
      </c>
      <c r="E40" s="14">
        <v>2876247.3</v>
      </c>
      <c r="F40" s="8">
        <f t="shared" si="8"/>
        <v>294</v>
      </c>
      <c r="G40" s="8">
        <v>286</v>
      </c>
      <c r="H40" s="8">
        <v>8</v>
      </c>
      <c r="I40" s="9">
        <v>700</v>
      </c>
      <c r="J40" s="15">
        <v>125</v>
      </c>
      <c r="K40" s="9">
        <v>9078.6</v>
      </c>
      <c r="L40" s="16">
        <v>36</v>
      </c>
      <c r="M40" s="17">
        <v>0</v>
      </c>
      <c r="N40" s="16">
        <v>29</v>
      </c>
      <c r="O40" s="17">
        <v>0</v>
      </c>
      <c r="P40" s="40"/>
      <c r="Q40" s="44"/>
      <c r="R40" s="44"/>
    </row>
    <row r="41" spans="1:18" s="42" customFormat="1" ht="18.75" customHeight="1" x14ac:dyDescent="0.35">
      <c r="A41" s="11" t="s">
        <v>35</v>
      </c>
      <c r="B41" s="8">
        <f t="shared" si="6"/>
        <v>27470</v>
      </c>
      <c r="C41" s="12">
        <f t="shared" si="7"/>
        <v>5461211.7999999998</v>
      </c>
      <c r="D41" s="13">
        <v>26325</v>
      </c>
      <c r="E41" s="14">
        <v>5437670</v>
      </c>
      <c r="F41" s="8">
        <f t="shared" si="8"/>
        <v>663</v>
      </c>
      <c r="G41" s="8">
        <v>643</v>
      </c>
      <c r="H41" s="8">
        <v>20</v>
      </c>
      <c r="I41" s="9">
        <v>1246.8</v>
      </c>
      <c r="J41" s="15">
        <v>335</v>
      </c>
      <c r="K41" s="9">
        <v>22295</v>
      </c>
      <c r="L41" s="16">
        <v>110</v>
      </c>
      <c r="M41" s="17">
        <v>0</v>
      </c>
      <c r="N41" s="16">
        <v>37</v>
      </c>
      <c r="O41" s="17">
        <v>0</v>
      </c>
      <c r="P41" s="40"/>
      <c r="Q41" s="44"/>
      <c r="R41" s="44"/>
    </row>
    <row r="42" spans="1:18" s="42" customFormat="1" ht="18.75" customHeight="1" x14ac:dyDescent="0.35">
      <c r="A42" s="11" t="s">
        <v>36</v>
      </c>
      <c r="B42" s="8">
        <f t="shared" si="6"/>
        <v>42446</v>
      </c>
      <c r="C42" s="12">
        <f t="shared" si="7"/>
        <v>8223454.7000000002</v>
      </c>
      <c r="D42" s="13">
        <v>41233</v>
      </c>
      <c r="E42" s="14">
        <v>8200438.6000000006</v>
      </c>
      <c r="F42" s="8">
        <f t="shared" si="8"/>
        <v>847</v>
      </c>
      <c r="G42" s="8">
        <v>842</v>
      </c>
      <c r="H42" s="8">
        <v>5</v>
      </c>
      <c r="I42" s="9">
        <v>364.5</v>
      </c>
      <c r="J42" s="15">
        <v>272</v>
      </c>
      <c r="K42" s="9">
        <v>22651.599999999999</v>
      </c>
      <c r="L42" s="16">
        <v>55</v>
      </c>
      <c r="M42" s="17">
        <v>0</v>
      </c>
      <c r="N42" s="16">
        <v>39</v>
      </c>
      <c r="O42" s="17">
        <v>0</v>
      </c>
      <c r="P42" s="40"/>
      <c r="Q42" s="44"/>
      <c r="R42" s="44"/>
    </row>
    <row r="43" spans="1:18" s="42" customFormat="1" ht="18.75" customHeight="1" x14ac:dyDescent="0.35">
      <c r="A43" s="11" t="s">
        <v>37</v>
      </c>
      <c r="B43" s="8">
        <f t="shared" si="6"/>
        <v>34463</v>
      </c>
      <c r="C43" s="12">
        <f t="shared" si="7"/>
        <v>5770099.2999999998</v>
      </c>
      <c r="D43" s="13">
        <v>32794</v>
      </c>
      <c r="E43" s="14">
        <v>5738453.7999999998</v>
      </c>
      <c r="F43" s="8">
        <f t="shared" si="8"/>
        <v>733</v>
      </c>
      <c r="G43" s="8">
        <v>730</v>
      </c>
      <c r="H43" s="8">
        <v>3</v>
      </c>
      <c r="I43" s="9">
        <v>162.6</v>
      </c>
      <c r="J43" s="15">
        <v>677</v>
      </c>
      <c r="K43" s="9">
        <v>31482.9</v>
      </c>
      <c r="L43" s="16">
        <v>145</v>
      </c>
      <c r="M43" s="17">
        <v>0</v>
      </c>
      <c r="N43" s="16">
        <v>114</v>
      </c>
      <c r="O43" s="17">
        <v>0</v>
      </c>
      <c r="P43" s="40"/>
      <c r="Q43" s="44"/>
      <c r="R43" s="44"/>
    </row>
    <row r="44" spans="1:18" s="42" customFormat="1" ht="18.75" customHeight="1" x14ac:dyDescent="0.35">
      <c r="A44" s="11" t="s">
        <v>38</v>
      </c>
      <c r="B44" s="8">
        <f t="shared" si="6"/>
        <v>17612</v>
      </c>
      <c r="C44" s="12">
        <f t="shared" si="7"/>
        <v>3144080.5999999996</v>
      </c>
      <c r="D44" s="13">
        <v>16912</v>
      </c>
      <c r="E44" s="14">
        <v>3126810.8</v>
      </c>
      <c r="F44" s="8">
        <f t="shared" si="8"/>
        <v>386</v>
      </c>
      <c r="G44" s="8">
        <v>379</v>
      </c>
      <c r="H44" s="8">
        <v>7</v>
      </c>
      <c r="I44" s="9">
        <v>264</v>
      </c>
      <c r="J44" s="15">
        <v>236</v>
      </c>
      <c r="K44" s="9">
        <v>17005.8</v>
      </c>
      <c r="L44" s="16">
        <v>45</v>
      </c>
      <c r="M44" s="17">
        <v>0</v>
      </c>
      <c r="N44" s="16">
        <v>33</v>
      </c>
      <c r="O44" s="17">
        <v>0</v>
      </c>
      <c r="P44" s="40"/>
      <c r="Q44" s="44"/>
      <c r="R44" s="44"/>
    </row>
    <row r="45" spans="1:18" s="42" customFormat="1" ht="18.75" customHeight="1" x14ac:dyDescent="0.35">
      <c r="A45" s="11" t="s">
        <v>39</v>
      </c>
      <c r="B45" s="8">
        <f t="shared" si="6"/>
        <v>12019</v>
      </c>
      <c r="C45" s="12">
        <f t="shared" si="7"/>
        <v>2233946</v>
      </c>
      <c r="D45" s="13">
        <v>11368</v>
      </c>
      <c r="E45" s="14">
        <v>2223410.2999999998</v>
      </c>
      <c r="F45" s="8">
        <f t="shared" si="8"/>
        <v>404</v>
      </c>
      <c r="G45" s="8">
        <v>392</v>
      </c>
      <c r="H45" s="8">
        <v>12</v>
      </c>
      <c r="I45" s="9">
        <v>518.5</v>
      </c>
      <c r="J45" s="15">
        <v>171</v>
      </c>
      <c r="K45" s="9">
        <v>10017.199999999999</v>
      </c>
      <c r="L45" s="16">
        <v>44</v>
      </c>
      <c r="M45" s="17">
        <v>0</v>
      </c>
      <c r="N45" s="16">
        <v>32</v>
      </c>
      <c r="O45" s="17">
        <v>0</v>
      </c>
      <c r="P45" s="40"/>
      <c r="Q45" s="44"/>
      <c r="R45" s="44"/>
    </row>
    <row r="46" spans="1:18" s="42" customFormat="1" ht="18.75" customHeight="1" x14ac:dyDescent="0.35">
      <c r="A46" s="11" t="s">
        <v>40</v>
      </c>
      <c r="B46" s="8">
        <f t="shared" si="6"/>
        <v>29132</v>
      </c>
      <c r="C46" s="12">
        <f t="shared" si="7"/>
        <v>5647532</v>
      </c>
      <c r="D46" s="13">
        <v>28017</v>
      </c>
      <c r="E46" s="14">
        <v>5621015.4000000004</v>
      </c>
      <c r="F46" s="8">
        <f t="shared" si="8"/>
        <v>460</v>
      </c>
      <c r="G46" s="8">
        <v>453</v>
      </c>
      <c r="H46" s="8">
        <v>7</v>
      </c>
      <c r="I46" s="9">
        <v>677.5</v>
      </c>
      <c r="J46" s="15">
        <v>543</v>
      </c>
      <c r="K46" s="9">
        <v>25839.1</v>
      </c>
      <c r="L46" s="16">
        <v>68</v>
      </c>
      <c r="M46" s="17">
        <v>0</v>
      </c>
      <c r="N46" s="16">
        <v>44</v>
      </c>
      <c r="O46" s="17">
        <v>0</v>
      </c>
      <c r="P46" s="40"/>
      <c r="Q46" s="44"/>
      <c r="R46" s="44"/>
    </row>
    <row r="47" spans="1:18" s="42" customFormat="1" ht="18.75" customHeight="1" x14ac:dyDescent="0.35">
      <c r="A47" s="11" t="s">
        <v>41</v>
      </c>
      <c r="B47" s="8">
        <f t="shared" si="6"/>
        <v>28188</v>
      </c>
      <c r="C47" s="12">
        <f t="shared" si="7"/>
        <v>4980838.8</v>
      </c>
      <c r="D47" s="13">
        <v>26653</v>
      </c>
      <c r="E47" s="14">
        <v>4934361.4000000004</v>
      </c>
      <c r="F47" s="8">
        <f t="shared" si="8"/>
        <v>652</v>
      </c>
      <c r="G47" s="8">
        <v>625</v>
      </c>
      <c r="H47" s="8">
        <v>27</v>
      </c>
      <c r="I47" s="9">
        <v>1683.6</v>
      </c>
      <c r="J47" s="15">
        <v>611</v>
      </c>
      <c r="K47" s="9">
        <v>44793.8</v>
      </c>
      <c r="L47" s="16">
        <v>164</v>
      </c>
      <c r="M47" s="17">
        <v>0</v>
      </c>
      <c r="N47" s="16">
        <v>108</v>
      </c>
      <c r="O47" s="17">
        <v>0</v>
      </c>
      <c r="P47" s="40"/>
      <c r="Q47" s="44"/>
      <c r="R47" s="44"/>
    </row>
    <row r="48" spans="1:18" s="42" customFormat="1" ht="18.75" customHeight="1" x14ac:dyDescent="0.35">
      <c r="A48" s="11" t="s">
        <v>42</v>
      </c>
      <c r="B48" s="8">
        <f t="shared" si="6"/>
        <v>25536</v>
      </c>
      <c r="C48" s="12">
        <f t="shared" si="7"/>
        <v>4630505.8</v>
      </c>
      <c r="D48" s="13">
        <v>24316</v>
      </c>
      <c r="E48" s="14">
        <v>4614834.9000000004</v>
      </c>
      <c r="F48" s="8">
        <f t="shared" si="8"/>
        <v>921</v>
      </c>
      <c r="G48" s="8">
        <v>894</v>
      </c>
      <c r="H48" s="8">
        <v>27</v>
      </c>
      <c r="I48" s="9">
        <v>1865.3</v>
      </c>
      <c r="J48" s="15">
        <v>160</v>
      </c>
      <c r="K48" s="9">
        <v>13805.6</v>
      </c>
      <c r="L48" s="16">
        <v>98</v>
      </c>
      <c r="M48" s="17">
        <v>0</v>
      </c>
      <c r="N48" s="16">
        <v>41</v>
      </c>
      <c r="O48" s="17">
        <v>0</v>
      </c>
      <c r="P48" s="40"/>
      <c r="Q48" s="44"/>
      <c r="R48" s="44"/>
    </row>
    <row r="49" spans="1:23" s="42" customFormat="1" ht="18.75" customHeight="1" x14ac:dyDescent="0.35">
      <c r="A49" s="11" t="s">
        <v>43</v>
      </c>
      <c r="B49" s="8">
        <f t="shared" si="6"/>
        <v>14588</v>
      </c>
      <c r="C49" s="12">
        <f t="shared" si="7"/>
        <v>2720731.2</v>
      </c>
      <c r="D49" s="13">
        <v>13978</v>
      </c>
      <c r="E49" s="14">
        <v>2707255.1</v>
      </c>
      <c r="F49" s="8">
        <f t="shared" si="8"/>
        <v>366</v>
      </c>
      <c r="G49" s="8">
        <v>356</v>
      </c>
      <c r="H49" s="8">
        <v>10</v>
      </c>
      <c r="I49" s="9">
        <v>1003.1</v>
      </c>
      <c r="J49" s="15">
        <v>178</v>
      </c>
      <c r="K49" s="9">
        <v>12473</v>
      </c>
      <c r="L49" s="16">
        <v>34</v>
      </c>
      <c r="M49" s="17">
        <v>0</v>
      </c>
      <c r="N49" s="16">
        <v>32</v>
      </c>
      <c r="O49" s="17">
        <v>0</v>
      </c>
      <c r="P49" s="40"/>
      <c r="Q49" s="44"/>
      <c r="R49" s="44"/>
    </row>
    <row r="50" spans="1:23" s="42" customFormat="1" ht="18.75" customHeight="1" x14ac:dyDescent="0.35">
      <c r="A50" s="11" t="s">
        <v>44</v>
      </c>
      <c r="B50" s="8">
        <f t="shared" si="6"/>
        <v>38909</v>
      </c>
      <c r="C50" s="12">
        <f t="shared" si="7"/>
        <v>7739757.7999999998</v>
      </c>
      <c r="D50" s="13">
        <v>37428</v>
      </c>
      <c r="E50" s="14">
        <v>7704413.7999999998</v>
      </c>
      <c r="F50" s="8">
        <f t="shared" si="8"/>
        <v>941</v>
      </c>
      <c r="G50" s="8">
        <v>925</v>
      </c>
      <c r="H50" s="8">
        <v>16</v>
      </c>
      <c r="I50" s="9">
        <v>1423</v>
      </c>
      <c r="J50" s="15">
        <v>440</v>
      </c>
      <c r="K50" s="9">
        <v>33921</v>
      </c>
      <c r="L50" s="16">
        <v>68</v>
      </c>
      <c r="M50" s="17">
        <v>0</v>
      </c>
      <c r="N50" s="16">
        <v>32</v>
      </c>
      <c r="O50" s="17">
        <v>0</v>
      </c>
      <c r="P50" s="40"/>
      <c r="Q50" s="44"/>
      <c r="R50" s="44"/>
    </row>
    <row r="51" spans="1:23" s="42" customFormat="1" ht="18.75" customHeight="1" x14ac:dyDescent="0.35">
      <c r="A51" s="11" t="s">
        <v>45</v>
      </c>
      <c r="B51" s="8">
        <f t="shared" si="6"/>
        <v>12550</v>
      </c>
      <c r="C51" s="12">
        <f t="shared" si="7"/>
        <v>2073483.8000000003</v>
      </c>
      <c r="D51" s="13">
        <v>12050</v>
      </c>
      <c r="E51" s="14">
        <v>2066100.6</v>
      </c>
      <c r="F51" s="8">
        <f t="shared" si="8"/>
        <v>352</v>
      </c>
      <c r="G51" s="8">
        <v>346</v>
      </c>
      <c r="H51" s="8">
        <v>6</v>
      </c>
      <c r="I51" s="9">
        <v>364.1</v>
      </c>
      <c r="J51" s="15">
        <v>111</v>
      </c>
      <c r="K51" s="9">
        <v>7019.1</v>
      </c>
      <c r="L51" s="16">
        <v>20</v>
      </c>
      <c r="M51" s="17">
        <v>0</v>
      </c>
      <c r="N51" s="16">
        <v>17</v>
      </c>
      <c r="O51" s="17">
        <v>0</v>
      </c>
      <c r="P51" s="40"/>
      <c r="Q51" s="44"/>
      <c r="R51" s="44"/>
    </row>
    <row r="52" spans="1:23" s="42" customFormat="1" ht="18.75" customHeight="1" x14ac:dyDescent="0.35">
      <c r="A52" s="11" t="s">
        <v>46</v>
      </c>
      <c r="B52" s="8">
        <f t="shared" si="6"/>
        <v>56562</v>
      </c>
      <c r="C52" s="12">
        <f t="shared" si="7"/>
        <v>10229068.9</v>
      </c>
      <c r="D52" s="13">
        <v>54297</v>
      </c>
      <c r="E52" s="14">
        <v>10187968.300000001</v>
      </c>
      <c r="F52" s="8">
        <f t="shared" si="8"/>
        <v>1634</v>
      </c>
      <c r="G52" s="8">
        <v>1598</v>
      </c>
      <c r="H52" s="8">
        <v>36</v>
      </c>
      <c r="I52" s="9">
        <v>2455.4</v>
      </c>
      <c r="J52" s="15">
        <v>464</v>
      </c>
      <c r="K52" s="9">
        <v>38645.199999999997</v>
      </c>
      <c r="L52" s="16">
        <v>94</v>
      </c>
      <c r="M52" s="17">
        <v>0</v>
      </c>
      <c r="N52" s="16">
        <v>73</v>
      </c>
      <c r="O52" s="17">
        <v>0</v>
      </c>
      <c r="P52" s="40"/>
      <c r="Q52" s="44"/>
      <c r="R52" s="44"/>
    </row>
    <row r="53" spans="1:23" s="42" customFormat="1" ht="18.75" customHeight="1" x14ac:dyDescent="0.35">
      <c r="A53" s="11" t="s">
        <v>47</v>
      </c>
      <c r="B53" s="8">
        <f t="shared" si="6"/>
        <v>21824</v>
      </c>
      <c r="C53" s="12">
        <f t="shared" si="7"/>
        <v>4131862.2</v>
      </c>
      <c r="D53" s="13">
        <v>21258</v>
      </c>
      <c r="E53" s="14">
        <v>4119141.4</v>
      </c>
      <c r="F53" s="8">
        <f t="shared" si="8"/>
        <v>222</v>
      </c>
      <c r="G53" s="8">
        <v>218</v>
      </c>
      <c r="H53" s="8">
        <v>4</v>
      </c>
      <c r="I53" s="9">
        <v>356.2</v>
      </c>
      <c r="J53" s="15">
        <v>235</v>
      </c>
      <c r="K53" s="9">
        <v>12364.6</v>
      </c>
      <c r="L53" s="16">
        <v>85</v>
      </c>
      <c r="M53" s="17">
        <v>0</v>
      </c>
      <c r="N53" s="16">
        <v>24</v>
      </c>
      <c r="O53" s="17">
        <v>0</v>
      </c>
      <c r="P53" s="40"/>
      <c r="Q53" s="44"/>
      <c r="R53" s="44"/>
    </row>
    <row r="54" spans="1:23" s="42" customFormat="1" ht="18.75" customHeight="1" x14ac:dyDescent="0.35">
      <c r="A54" s="11" t="s">
        <v>48</v>
      </c>
      <c r="B54" s="8">
        <f t="shared" si="6"/>
        <v>16120</v>
      </c>
      <c r="C54" s="12">
        <f t="shared" si="7"/>
        <v>3128124.7</v>
      </c>
      <c r="D54" s="13">
        <v>15581</v>
      </c>
      <c r="E54" s="14">
        <v>3120482.7</v>
      </c>
      <c r="F54" s="8">
        <f t="shared" si="8"/>
        <v>390</v>
      </c>
      <c r="G54" s="8">
        <v>389</v>
      </c>
      <c r="H54" s="8">
        <v>1</v>
      </c>
      <c r="I54" s="9">
        <v>317.7</v>
      </c>
      <c r="J54" s="15">
        <v>116</v>
      </c>
      <c r="K54" s="9">
        <v>7324.3</v>
      </c>
      <c r="L54" s="16">
        <v>13</v>
      </c>
      <c r="M54" s="17">
        <v>0</v>
      </c>
      <c r="N54" s="16">
        <v>20</v>
      </c>
      <c r="O54" s="17">
        <v>0</v>
      </c>
      <c r="P54" s="40"/>
      <c r="Q54" s="44"/>
      <c r="R54" s="44"/>
    </row>
    <row r="55" spans="1:23" s="42" customFormat="1" ht="18.75" customHeight="1" x14ac:dyDescent="0.35">
      <c r="A55" s="11"/>
      <c r="B55" s="8"/>
      <c r="C55" s="23"/>
      <c r="D55" s="13"/>
      <c r="E55" s="9"/>
      <c r="F55" s="8"/>
      <c r="G55" s="8"/>
      <c r="H55" s="8"/>
      <c r="I55" s="9"/>
      <c r="J55" s="16"/>
      <c r="K55" s="9"/>
      <c r="L55" s="16"/>
      <c r="M55" s="7"/>
      <c r="N55" s="16"/>
      <c r="O55" s="7"/>
      <c r="P55" s="40"/>
      <c r="Q55" s="44"/>
      <c r="R55" s="44"/>
    </row>
    <row r="56" spans="1:23" s="43" customFormat="1" ht="18.75" customHeight="1" x14ac:dyDescent="0.35">
      <c r="A56" s="24" t="s">
        <v>54</v>
      </c>
      <c r="B56" s="25">
        <f t="shared" ref="B56" si="9">+D56+F56+J56+L56+N56</f>
        <v>824</v>
      </c>
      <c r="C56" s="26">
        <f t="shared" si="7"/>
        <v>456078.5</v>
      </c>
      <c r="D56" s="27">
        <v>799</v>
      </c>
      <c r="E56" s="26">
        <v>447045.6</v>
      </c>
      <c r="F56" s="25">
        <v>0</v>
      </c>
      <c r="G56" s="25">
        <v>0</v>
      </c>
      <c r="H56" s="25">
        <v>0</v>
      </c>
      <c r="I56" s="25">
        <v>0</v>
      </c>
      <c r="J56" s="28">
        <v>25</v>
      </c>
      <c r="K56" s="113">
        <v>9032.9</v>
      </c>
      <c r="L56" s="28">
        <v>0</v>
      </c>
      <c r="M56" s="29">
        <v>0</v>
      </c>
      <c r="N56" s="28">
        <v>0</v>
      </c>
      <c r="O56" s="29">
        <v>0</v>
      </c>
      <c r="P56" s="114"/>
      <c r="Q56" s="44"/>
      <c r="R56" s="44"/>
    </row>
    <row r="57" spans="1:23" s="66" customFormat="1" ht="20.25" customHeight="1" x14ac:dyDescent="0.3">
      <c r="A57" s="30" t="s">
        <v>52</v>
      </c>
      <c r="B57" s="61"/>
      <c r="C57" s="62"/>
      <c r="D57" s="61"/>
      <c r="E57" s="62"/>
      <c r="F57" s="61"/>
      <c r="G57" s="61"/>
      <c r="H57" s="61"/>
      <c r="I57" s="62"/>
      <c r="J57" s="61"/>
      <c r="K57" s="62"/>
      <c r="L57" s="61"/>
      <c r="M57" s="62"/>
      <c r="N57" s="63"/>
      <c r="O57" s="64"/>
      <c r="P57" s="65"/>
    </row>
    <row r="58" spans="1:23" s="68" customFormat="1" ht="33" customHeight="1" x14ac:dyDescent="0.3">
      <c r="A58" s="58" t="s">
        <v>55</v>
      </c>
      <c r="B58" s="58"/>
      <c r="C58" s="58"/>
      <c r="D58" s="58"/>
      <c r="E58" s="58"/>
      <c r="F58" s="58"/>
      <c r="G58" s="58"/>
      <c r="H58" s="58"/>
      <c r="I58" s="58"/>
      <c r="J58" s="58"/>
      <c r="K58" s="58"/>
      <c r="L58" s="33"/>
      <c r="M58" s="45"/>
      <c r="N58" s="67"/>
    </row>
    <row r="59" spans="1:23" s="66" customFormat="1" ht="18.75" customHeight="1" x14ac:dyDescent="0.3">
      <c r="A59" s="48" t="s">
        <v>53</v>
      </c>
      <c r="B59" s="48"/>
      <c r="C59" s="48"/>
      <c r="D59" s="48"/>
      <c r="E59" s="48"/>
      <c r="F59" s="48"/>
      <c r="G59" s="48"/>
      <c r="H59" s="48"/>
      <c r="I59" s="48"/>
      <c r="J59" s="48"/>
      <c r="K59" s="48"/>
      <c r="L59" s="48"/>
      <c r="M59" s="46"/>
      <c r="N59" s="63"/>
      <c r="O59" s="69"/>
      <c r="P59" s="65"/>
    </row>
    <row r="60" spans="1:23" ht="12" customHeight="1" x14ac:dyDescent="0.3">
      <c r="A60" s="48"/>
      <c r="B60" s="48"/>
      <c r="C60" s="48"/>
      <c r="D60" s="48"/>
      <c r="E60" s="48"/>
      <c r="F60" s="48"/>
      <c r="G60" s="48"/>
      <c r="H60" s="48"/>
      <c r="I60" s="48"/>
      <c r="J60" s="48"/>
      <c r="K60" s="48"/>
      <c r="L60" s="48"/>
      <c r="M60" s="46"/>
      <c r="N60" s="84"/>
      <c r="O60" s="85"/>
      <c r="P60" s="86"/>
      <c r="Q60" s="87"/>
      <c r="R60" s="87"/>
      <c r="S60" s="87"/>
      <c r="T60" s="87"/>
      <c r="U60" s="87"/>
      <c r="V60" s="87"/>
      <c r="W60" s="87"/>
    </row>
    <row r="61" spans="1:23" ht="13.5" hidden="1" customHeight="1" x14ac:dyDescent="0.3">
      <c r="A61" s="48"/>
      <c r="B61" s="48"/>
      <c r="C61" s="48"/>
      <c r="D61" s="48"/>
      <c r="E61" s="48"/>
      <c r="F61" s="48"/>
      <c r="G61" s="48"/>
      <c r="H61" s="48"/>
      <c r="I61" s="48"/>
      <c r="J61" s="48"/>
      <c r="K61" s="48"/>
      <c r="L61" s="48"/>
      <c r="M61" s="46"/>
      <c r="N61" s="84"/>
      <c r="O61" s="85"/>
      <c r="P61" s="86"/>
      <c r="Q61" s="87"/>
      <c r="R61" s="87"/>
      <c r="S61" s="87"/>
      <c r="T61" s="87"/>
      <c r="U61" s="87"/>
      <c r="V61" s="87"/>
      <c r="W61" s="87"/>
    </row>
    <row r="62" spans="1:23" ht="13.5" customHeight="1" x14ac:dyDescent="0.3">
      <c r="A62" s="88"/>
      <c r="B62" s="89"/>
      <c r="C62" s="32"/>
      <c r="D62" s="31"/>
      <c r="E62" s="32"/>
      <c r="F62" s="89"/>
      <c r="G62" s="89"/>
      <c r="H62" s="89"/>
      <c r="I62" s="90"/>
      <c r="J62" s="89"/>
      <c r="K62" s="90"/>
      <c r="L62" s="89"/>
      <c r="M62" s="90"/>
      <c r="N62" s="84"/>
      <c r="O62" s="85"/>
      <c r="P62" s="86"/>
      <c r="Q62" s="87"/>
      <c r="R62" s="87"/>
      <c r="S62" s="87"/>
      <c r="T62" s="87"/>
      <c r="U62" s="87"/>
      <c r="V62" s="87"/>
      <c r="W62" s="87"/>
    </row>
    <row r="63" spans="1:23" ht="15" x14ac:dyDescent="0.3">
      <c r="A63" s="88"/>
      <c r="B63" s="89"/>
      <c r="C63" s="32"/>
      <c r="D63" s="31"/>
      <c r="E63" s="32"/>
      <c r="F63" s="89"/>
      <c r="G63" s="89"/>
      <c r="H63" s="89"/>
      <c r="I63" s="90"/>
      <c r="J63" s="89"/>
      <c r="K63" s="90"/>
      <c r="L63" s="89"/>
      <c r="M63" s="90"/>
      <c r="N63" s="84"/>
      <c r="O63" s="85"/>
      <c r="P63" s="86"/>
      <c r="Q63" s="87"/>
      <c r="R63" s="87"/>
      <c r="S63" s="87"/>
      <c r="T63" s="87"/>
    </row>
    <row r="64" spans="1:23" ht="12.75" x14ac:dyDescent="0.25">
      <c r="A64" s="91"/>
      <c r="B64" s="92"/>
      <c r="C64" s="93"/>
      <c r="D64" s="92"/>
      <c r="E64" s="93"/>
      <c r="F64" s="94"/>
      <c r="G64" s="94"/>
      <c r="H64" s="94"/>
      <c r="I64" s="95"/>
      <c r="J64" s="94"/>
      <c r="K64" s="95"/>
      <c r="L64" s="94"/>
      <c r="M64" s="95"/>
      <c r="N64" s="84"/>
      <c r="O64" s="96"/>
      <c r="P64" s="86"/>
      <c r="Q64" s="87"/>
      <c r="R64" s="87"/>
      <c r="S64" s="87"/>
      <c r="T64" s="87"/>
    </row>
    <row r="65" spans="2:16" x14ac:dyDescent="0.15">
      <c r="B65" s="98"/>
      <c r="N65" s="102"/>
      <c r="O65" s="103"/>
      <c r="P65" s="104"/>
    </row>
    <row r="66" spans="2:16" x14ac:dyDescent="0.15">
      <c r="B66" s="98"/>
      <c r="N66" s="102"/>
      <c r="O66" s="103"/>
    </row>
    <row r="67" spans="2:16" x14ac:dyDescent="0.15">
      <c r="B67" s="98"/>
      <c r="N67" s="102"/>
      <c r="O67" s="105"/>
    </row>
    <row r="68" spans="2:16" x14ac:dyDescent="0.15">
      <c r="B68" s="98"/>
      <c r="N68" s="102"/>
      <c r="O68" s="106"/>
    </row>
    <row r="69" spans="2:16" x14ac:dyDescent="0.15">
      <c r="B69" s="98"/>
      <c r="N69" s="102"/>
      <c r="O69" s="106"/>
    </row>
    <row r="70" spans="2:16" x14ac:dyDescent="0.15">
      <c r="B70" s="98"/>
      <c r="N70" s="107"/>
      <c r="O70" s="106"/>
    </row>
    <row r="71" spans="2:16" x14ac:dyDescent="0.15">
      <c r="B71" s="98"/>
      <c r="N71" s="107"/>
      <c r="O71" s="106"/>
    </row>
    <row r="72" spans="2:16" x14ac:dyDescent="0.15">
      <c r="B72" s="98"/>
      <c r="O72" s="106"/>
    </row>
    <row r="73" spans="2:16" x14ac:dyDescent="0.15">
      <c r="B73" s="98"/>
      <c r="O73" s="109"/>
    </row>
    <row r="74" spans="2:16" x14ac:dyDescent="0.15">
      <c r="B74" s="98"/>
      <c r="O74" s="109"/>
    </row>
    <row r="75" spans="2:16" x14ac:dyDescent="0.15">
      <c r="B75" s="98"/>
    </row>
    <row r="76" spans="2:16" x14ac:dyDescent="0.15">
      <c r="B76" s="98"/>
    </row>
    <row r="77" spans="2:16" x14ac:dyDescent="0.15">
      <c r="B77" s="98"/>
    </row>
  </sheetData>
  <mergeCells count="16">
    <mergeCell ref="A8:O8"/>
    <mergeCell ref="A59:L59"/>
    <mergeCell ref="A60:L61"/>
    <mergeCell ref="A10:A12"/>
    <mergeCell ref="A6:O6"/>
    <mergeCell ref="B10:C10"/>
    <mergeCell ref="D10:I10"/>
    <mergeCell ref="J10:O10"/>
    <mergeCell ref="D11:E11"/>
    <mergeCell ref="F11:I11"/>
    <mergeCell ref="J11:K11"/>
    <mergeCell ref="L11:M11"/>
    <mergeCell ref="N11:O11"/>
    <mergeCell ref="A58:K58"/>
    <mergeCell ref="B11:B12"/>
    <mergeCell ref="C11:C12"/>
  </mergeCells>
  <phoneticPr fontId="3" type="noConversion"/>
  <pageMargins left="0.98425196850393704" right="0" top="0" bottom="0.59055118110236227" header="0" footer="0"/>
  <pageSetup scale="40" firstPageNumber="2" orientation="landscape"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2.1.2_2018</vt:lpstr>
      <vt:lpstr>'2.1.2_2018'!Área_de_impresión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LUCIANO</dc:creator>
  <cp:lastModifiedBy>Martha Marisela Avila Jimenez</cp:lastModifiedBy>
  <cp:lastPrinted>2019-02-08T18:51:04Z</cp:lastPrinted>
  <dcterms:created xsi:type="dcterms:W3CDTF">2010-03-17T19:35:30Z</dcterms:created>
  <dcterms:modified xsi:type="dcterms:W3CDTF">2019-03-25T16:40:20Z</dcterms:modified>
</cp:coreProperties>
</file>